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Баланс" sheetId="1" r:id="rId1"/>
    <sheet name="ОПУ" sheetId="2" r:id="rId2"/>
    <sheet name="норматив" sheetId="3" r:id="rId3"/>
  </sheets>
  <definedNames/>
  <calcPr fullCalcOnLoad="1"/>
</workbook>
</file>

<file path=xl/sharedStrings.xml><?xml version="1.0" encoding="utf-8"?>
<sst xmlns="http://schemas.openxmlformats.org/spreadsheetml/2006/main" count="302" uniqueCount="215">
  <si>
    <t>БУХГАЛТЕРСКИЙ БАЛАНС</t>
  </si>
  <si>
    <t>(публикуемая форма)</t>
  </si>
  <si>
    <t>года</t>
  </si>
  <si>
    <t>200</t>
  </si>
  <si>
    <t>Кредитной организации</t>
  </si>
  <si>
    <t>(фирменное (полное официальное) и сокращенное наименование)</t>
  </si>
  <si>
    <t>Регистрационный номер</t>
  </si>
  <si>
    <t xml:space="preserve">БИК </t>
  </si>
  <si>
    <t>Почтовый адрес</t>
  </si>
  <si>
    <t>тыс.руб.</t>
  </si>
  <si>
    <t>№ п/п</t>
  </si>
  <si>
    <t>Наименование статей</t>
  </si>
  <si>
    <t>На конец</t>
  </si>
  <si>
    <t>отчетного</t>
  </si>
  <si>
    <t>периода</t>
  </si>
  <si>
    <t>I</t>
  </si>
  <si>
    <t>1</t>
  </si>
  <si>
    <t>2</t>
  </si>
  <si>
    <t>3</t>
  </si>
  <si>
    <t>АКТИВЫ</t>
  </si>
  <si>
    <t>Денежные средства и счета в Центральном банке Российской Федерации</t>
  </si>
  <si>
    <t>Обязательные резервы в Центральном банке Российской Федерации</t>
  </si>
  <si>
    <t>3.1</t>
  </si>
  <si>
    <t>3.2</t>
  </si>
  <si>
    <t>Средства в кредитных организациях</t>
  </si>
  <si>
    <t>Резервы на возможные потери</t>
  </si>
  <si>
    <t>4</t>
  </si>
  <si>
    <t>4.1</t>
  </si>
  <si>
    <t>4.2</t>
  </si>
  <si>
    <t>Вложения в торговые ценные бумаги</t>
  </si>
  <si>
    <t>Резервы под обесценение ценных бумаг и на возможные потери</t>
  </si>
  <si>
    <t>5</t>
  </si>
  <si>
    <t>6</t>
  </si>
  <si>
    <t>7</t>
  </si>
  <si>
    <t>8</t>
  </si>
  <si>
    <t>9</t>
  </si>
  <si>
    <t>Ссудная и приравненная к ней задолженность</t>
  </si>
  <si>
    <t>Резервы на возможные потери по ссудам</t>
  </si>
  <si>
    <t>Проценты начисленные (включая просроченные)</t>
  </si>
  <si>
    <t>9.1</t>
  </si>
  <si>
    <t>9.2</t>
  </si>
  <si>
    <t>10</t>
  </si>
  <si>
    <t>11</t>
  </si>
  <si>
    <t>Вложения в инвестиционные ценные бумаги, удерживаемые до погашения</t>
  </si>
  <si>
    <t>Основные средства, нематериальные активы и материальные запасы</t>
  </si>
  <si>
    <t>12</t>
  </si>
  <si>
    <t>13</t>
  </si>
  <si>
    <t>14</t>
  </si>
  <si>
    <t>13.1</t>
  </si>
  <si>
    <t>13.2</t>
  </si>
  <si>
    <t>11.1</t>
  </si>
  <si>
    <t>11.2</t>
  </si>
  <si>
    <t>II</t>
  </si>
  <si>
    <t>ПАССИВЫ</t>
  </si>
  <si>
    <t>Ценные бумаги, имеющиеся в наличии для продажи</t>
  </si>
  <si>
    <t>Прочие активы</t>
  </si>
  <si>
    <t>Всего активов (ст. 1 + 2 + 3 + 4 + 7 + 8 + 9 + 10 + 11 + 12 + 13)</t>
  </si>
  <si>
    <t>15</t>
  </si>
  <si>
    <t>16</t>
  </si>
  <si>
    <t>17</t>
  </si>
  <si>
    <t>17.1</t>
  </si>
  <si>
    <t>18</t>
  </si>
  <si>
    <t>19</t>
  </si>
  <si>
    <t>20</t>
  </si>
  <si>
    <t>21</t>
  </si>
  <si>
    <t>22</t>
  </si>
  <si>
    <t>Кредиты, полученные кредитными организациями от Центрального банка Российской Федерации</t>
  </si>
  <si>
    <t>Средства кредитных организаций</t>
  </si>
  <si>
    <t>Средства клиентов</t>
  </si>
  <si>
    <t>в том числе вклады физических лиц</t>
  </si>
  <si>
    <t>Доходы будущих периодов по другим операциям</t>
  </si>
  <si>
    <t>Выпущенные долговые обязательства</t>
  </si>
  <si>
    <t>Прочие обязательства</t>
  </si>
  <si>
    <t>Всего обязательств (ст. 15 + 16 + 17 + 18 + 19 + 20 + 21)</t>
  </si>
  <si>
    <t>III</t>
  </si>
  <si>
    <t>ИСТОЧНИКИ СОБСТВЕННЫХ СРЕДСТВ</t>
  </si>
  <si>
    <t>23</t>
  </si>
  <si>
    <t>23.1</t>
  </si>
  <si>
    <t>23.2</t>
  </si>
  <si>
    <t>23.3</t>
  </si>
  <si>
    <t>Зарегистрированные обыкновенные акции и доли</t>
  </si>
  <si>
    <t>Зарегистрированные привилегированные акции</t>
  </si>
  <si>
    <t>Незарегистрированный уставный капитал неакционерных кредитных организаций</t>
  </si>
  <si>
    <t>24</t>
  </si>
  <si>
    <t>25</t>
  </si>
  <si>
    <t>26</t>
  </si>
  <si>
    <t>Собственные акции, выкупленные у акционеров</t>
  </si>
  <si>
    <t>Эмиссионный доход</t>
  </si>
  <si>
    <t>Фонды и прибыль, оставленная в распоряжении кредитной организации</t>
  </si>
  <si>
    <t>27</t>
  </si>
  <si>
    <t>28</t>
  </si>
  <si>
    <t>29</t>
  </si>
  <si>
    <t>Переоценка основных средств</t>
  </si>
  <si>
    <t>Прибыль (убыток) за отчетный период</t>
  </si>
  <si>
    <t>Дивиденды, начисленные из прибыли текущего года</t>
  </si>
  <si>
    <t>30</t>
  </si>
  <si>
    <t>31</t>
  </si>
  <si>
    <t>32</t>
  </si>
  <si>
    <t>33</t>
  </si>
  <si>
    <t>Распределенная прибыль (исключая дивиденды)</t>
  </si>
  <si>
    <t>Расходы и риски, влияющие на собственные средства</t>
  </si>
  <si>
    <t>Всего пассивов (ст. 22 + ст. 23.3 + ст. 33)</t>
  </si>
  <si>
    <t>34</t>
  </si>
  <si>
    <t>IV</t>
  </si>
  <si>
    <t>ВНЕБАЛАНСОВЫЕ ОБЯЗАТЕЛЬСТВА</t>
  </si>
  <si>
    <t>35</t>
  </si>
  <si>
    <t>36</t>
  </si>
  <si>
    <t>Безотзывные обязательства кредитной организации</t>
  </si>
  <si>
    <t>Гарантии, выданные кредитной организацией</t>
  </si>
  <si>
    <t>Руководитель кредитной организации</t>
  </si>
  <si>
    <t>Главный бухгалтер кредитной организации</t>
  </si>
  <si>
    <t>(Ф.И.О.)</t>
  </si>
  <si>
    <t>(подпись)</t>
  </si>
  <si>
    <t>Место
печати</t>
  </si>
  <si>
    <t>Средства в кредитных организациях за вычетом резервов (ст. 3.1 – ст. 3.2)</t>
  </si>
  <si>
    <t>Чистые вложения в торговые ценные бумаги (ст. 4.1 – ст. 4.2)</t>
  </si>
  <si>
    <t>Чистая ссудная задолженность (ст. 5 – ст. 6)</t>
  </si>
  <si>
    <t>Чистые вложения в инвестиционные ценные бумаги, удерживаемые до погашения (ст. 9.1 – ст. 9.2)</t>
  </si>
  <si>
    <t>Чистые вложения в ценные бумаги, имеющиеся в наличии для продажи (ст. 11.1 – ст. 11.2)</t>
  </si>
  <si>
    <t>Прочие активы за вычетом резервов (ст. 13.1 – ст. 13.2)</t>
  </si>
  <si>
    <t>Нераспределенная прибыль (ст. 28 – ст. 29 – ст. 30)</t>
  </si>
  <si>
    <t>Уставный капитал (средства акционеров (участников)) (ст. 23.1 + 23.2 + 23.3), в т.ч.:</t>
  </si>
  <si>
    <t>ОТЧЕТ О ПРИБЫЛЯХ И УБЫТКАХ</t>
  </si>
  <si>
    <t>за</t>
  </si>
  <si>
    <t>г.</t>
  </si>
  <si>
    <t>За отчетный</t>
  </si>
  <si>
    <t>период</t>
  </si>
  <si>
    <t>Проценты полученные и аналогичные доходы от:</t>
  </si>
  <si>
    <t>Размещения средств в банках в виде кредитов, депозитов, займов и на счетах в других банках</t>
  </si>
  <si>
    <t>Ссуд, предоставленных другим клиентам</t>
  </si>
  <si>
    <t>Средств, переданных в лизинг</t>
  </si>
  <si>
    <t>Ценных бумаг с фиксированным доходом</t>
  </si>
  <si>
    <t>Других источников</t>
  </si>
  <si>
    <t>Итого проценты полученные и аналогичные доходы: (ст. 1 + ст. 2 + ст. 3 + ст. 4 + ст. 5)</t>
  </si>
  <si>
    <t>Проценты уплаченные и аналогичные расходы по:</t>
  </si>
  <si>
    <t>Привлеченным средствам банков, включая займы и депозиты</t>
  </si>
  <si>
    <t>Привлеченным средствам других клиентов, включая займы и депозиты</t>
  </si>
  <si>
    <t>Выпущенным долговым ценным бумагам</t>
  </si>
  <si>
    <t>Арендной плате</t>
  </si>
  <si>
    <t>Итого проценты уплаченные и аналогичные расходы: (ст. 7 + ст. 8 + ст. 9 + ст. 10)</t>
  </si>
  <si>
    <t>Комиссионные доходы</t>
  </si>
  <si>
    <t>Комиссионные расходы</t>
  </si>
  <si>
    <t>Прочие операционные доходы:</t>
  </si>
  <si>
    <t>Доходы от операций с иностранной валютой и с другими валютными ценностями, включая курсовые</t>
  </si>
  <si>
    <t>разницы</t>
  </si>
  <si>
    <t>Доходы от операций по купле-продаже драгоценных металлов, ценных бумаг и другого имущества,</t>
  </si>
  <si>
    <t>положительные результаты переоценки драгоценных металлов, ценных бумаг и другого имущества</t>
  </si>
  <si>
    <t>Доходы, полученные в форме дивидендов</t>
  </si>
  <si>
    <t>Другие текущие доходы</t>
  </si>
  <si>
    <t>Итого прочие операционные доходы: (ст. 16 + ст. 17 + ст. 18 + ст. 19)</t>
  </si>
  <si>
    <t>Текущие доходы: (ст. 12 + ст. 15 + ст. 20)</t>
  </si>
  <si>
    <t>Прочие операционные расходы:</t>
  </si>
  <si>
    <t>Расходы на содержание аппарата</t>
  </si>
  <si>
    <t>Эксплуатационные расходы</t>
  </si>
  <si>
    <t>Расходы от операций с иностранной валютой и другими валютными ценностями, включая курсовые</t>
  </si>
  <si>
    <t>Расходы от операций по купле-продаже драгоценных металлов, ценных бумаг и другого имущества,</t>
  </si>
  <si>
    <t>отрицательные результаты переоценки драгоценных металлов, ценных бумаг</t>
  </si>
  <si>
    <t>Другие текущие расходы</t>
  </si>
  <si>
    <t>Всего прочих операционных расходов: (ст. 22 + ст. 23 + ст. 24 + ст. 25 + ст. 26)</t>
  </si>
  <si>
    <t>Изменение величины резервов на возможные потери по ссудам</t>
  </si>
  <si>
    <t>Изменение величины резервов под обесценение ценных бумаг и на возможные потери</t>
  </si>
  <si>
    <t>Изменение величины прочих резервов</t>
  </si>
  <si>
    <t>Непредвиденные доходы за вычетом непредвиденных расходов</t>
  </si>
  <si>
    <t>Налог на прибыль</t>
  </si>
  <si>
    <t>36а</t>
  </si>
  <si>
    <t>Непредвиденные расходы после налогообложения</t>
  </si>
  <si>
    <t>37</t>
  </si>
  <si>
    <t>Прибыль (убыток) за отчетный период: (ст. 34 – ст. 36а)</t>
  </si>
  <si>
    <t>ИНФОРМАЦИЯ ОБ УРОВНЕ ДОСТАТОЧНОСТИ КАПИТАЛА, ВЕЛИЧИНЕ</t>
  </si>
  <si>
    <t>РЕЗЕРВОВ НА ПОКРЫТИЕ СОМНИТЕЛЬНЫХ ССУД И ИНЫХ АКТИВОВ</t>
  </si>
  <si>
    <t>Наименование статьи</t>
  </si>
  <si>
    <t>Фактическое значение достаточности собственных средств (капитала) (%)</t>
  </si>
  <si>
    <t>Нормативное значение достаточности собственных средств (капитала) (%)</t>
  </si>
  <si>
    <t>Размер (абсолютное значение) собственных средств (капитала) кредитной организации (тыс.руб.)</t>
  </si>
  <si>
    <t>Величина расчетного резерва на возможные потери по ссудам (тыс.руб.)</t>
  </si>
  <si>
    <t>Величина фактически сформированного резерва на возможные потери по ссудам (тыс.руб.)</t>
  </si>
  <si>
    <t>Величина расчетного резерва на возможные потери (тыс.руб.)</t>
  </si>
  <si>
    <t>Величина фактически сформированного резерва на возможные потери (тыс.руб.)</t>
  </si>
  <si>
    <t xml:space="preserve"> 1 июля</t>
  </si>
  <si>
    <t xml:space="preserve">На </t>
  </si>
  <si>
    <t>Коммерческий Банк "Альба Альянс" (Общество с ограниченной ответственностью)</t>
  </si>
  <si>
    <t>ООО КБ "Альба Альянс"</t>
  </si>
  <si>
    <t>044552288</t>
  </si>
  <si>
    <t>141900, Россия, Московская область, г.Талдом, ул.Калязинская, д.41</t>
  </si>
  <si>
    <t>Расходы будущих периодов по другим операциям, скорректированные на наращенные процентные доходы</t>
  </si>
  <si>
    <t>Всего источников собственных средств (ст. 23 – 23.3 – 24 + 25 + 26 + 27 + 31 – 32 — для прибыльных</t>
  </si>
  <si>
    <t>кредитных организаций), (ст. 23 – 23.3 – 24 + 25 + 26 + 27 + 28 – 32 — для убыточных кредитных организаций)</t>
  </si>
  <si>
    <t>Резервы на возможные потери по срочным сделкам и внебалансовым обязательствам и по расчетам</t>
  </si>
  <si>
    <t>с дебиторами по операциям с резидентами офшорных зон</t>
  </si>
  <si>
    <t>отчетного периода</t>
  </si>
  <si>
    <r>
      <t>Чистые процентные и аналогичные доходы</t>
    </r>
    <r>
      <rPr>
        <sz val="8"/>
        <rFont val="Times New Roman Cyr"/>
        <family val="1"/>
      </rPr>
      <t xml:space="preserve"> (ст. 6 – ст. 11)</t>
    </r>
  </si>
  <si>
    <r>
      <t>Чистый комиссионный доход</t>
    </r>
    <r>
      <rPr>
        <sz val="8"/>
        <rFont val="Times New Roman Cyr"/>
        <family val="1"/>
      </rPr>
      <t xml:space="preserve"> (ст. 13 – ст. 14)</t>
    </r>
  </si>
  <si>
    <r>
      <t>Чистые текущие доходы с учетом непредвиденных доходов/расходов</t>
    </r>
    <r>
      <rPr>
        <sz val="8"/>
        <rFont val="Times New Roman Cyr"/>
        <family val="1"/>
      </rPr>
      <t xml:space="preserve"> (ст. 32 + ст. 33)</t>
    </r>
  </si>
  <si>
    <t>Чистые текущие доходы до формирования резервов и без учета непредвиденных доходов/расходов</t>
  </si>
  <si>
    <t>(ст. 21 – ст. 27)</t>
  </si>
  <si>
    <t>Чистые текущие доходы без учета непредвиденных доходов/расходов (ст. 28 – ст. 29 – ст. 30 – ст. 31)</t>
  </si>
  <si>
    <t>Якимов А.Н.</t>
  </si>
  <si>
    <t>Анохина О.И.</t>
  </si>
  <si>
    <t>1 июля</t>
  </si>
  <si>
    <t xml:space="preserve">на </t>
  </si>
  <si>
    <t xml:space="preserve"> I полугодие</t>
  </si>
  <si>
    <t>предоставленные", статье 5 "Средства, использованные на другие цели", статье 6 "Расчеты по доверительному управлению", статье 7 "Уплаченный</t>
  </si>
  <si>
    <t>накопленный процентный (купонный) доход по процентным (купонным) долговым обязательствам", статье 8 "Текущие счета", статье 9 "Расходы по</t>
  </si>
  <si>
    <t>доверительному управлению", статье 10 "Убыток по доверительному управлению", статье 11 "Капитал в управлении", статье 12 "Расчеты по доверительному</t>
  </si>
  <si>
    <t>управлению", статье 13 "Полученный накопленный процентный (купонный) доход по процентным (купонным) долговым обязательствам", статье 14</t>
  </si>
  <si>
    <t xml:space="preserve">Операции, подлежащие отражению по статье 3.2 "Резервы на возможные потери", статье 4.2 "Резервы под обесценение ценных бумаг и на возможные </t>
  </si>
  <si>
    <t>не осуществлялись.</t>
  </si>
  <si>
    <t>неакционерных кредитных организаций", статье 24 "Собственные акции, выкупленные у акционеров", статье 25 "Эмиссионный доход" раздела III</t>
  </si>
  <si>
    <t>потери" раздела I "Активы", по статье 23.2 "Зарегистрированные привилегированные акции", статье 23.3 "Незарегистрированный  уставный капитал</t>
  </si>
  <si>
    <t>"Источники собственных средств" не осуществлялись.</t>
  </si>
  <si>
    <t xml:space="preserve">Операции, подлежащие отражению по статье 11.2 "Резервы под обесценение ценных бумаг и на возможные потери" раздела I "Активы" и статье 15 "Кредиты, </t>
  </si>
  <si>
    <t>но на конец отчетного периода остатки по ним отсутствуют.</t>
  </si>
  <si>
    <t xml:space="preserve">полученные кредитными организациями от Центрального банка Российской Федерации" раздела II "Пассивы" в течение отчетного периода осуществлялись, </t>
  </si>
  <si>
    <t>Операции, подлежащие отражению по статье 1 "Касса", статье 2 "Ценные бумаги в управлении", статье 3 "Драгоценные металлы", статье 4 "Кредиты</t>
  </si>
  <si>
    <t xml:space="preserve">"Доходы от доверительного управления", статье 15 "Прибыль по доверительному управлению" раздела V "Счета доверительного управления"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</si>
</sst>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sz val="7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6"/>
      <name val="Times New Roman Cyr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3" fontId="7" fillId="0" borderId="3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 quotePrefix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49" fontId="8" fillId="0" borderId="7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right"/>
    </xf>
    <xf numFmtId="0" fontId="8" fillId="0" borderId="7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P95"/>
  <sheetViews>
    <sheetView tabSelected="1" zoomScale="161" zoomScaleNormal="161" workbookViewId="0" topLeftCell="D35">
      <selection activeCell="D49" sqref="D49:BA49"/>
    </sheetView>
  </sheetViews>
  <sheetFormatPr defaultColWidth="9.00390625" defaultRowHeight="12.75"/>
  <cols>
    <col min="1" max="1" width="3.375" style="11" customWidth="1"/>
    <col min="2" max="10" width="1.37890625" style="11" customWidth="1"/>
    <col min="11" max="11" width="1.625" style="11" customWidth="1"/>
    <col min="12" max="68" width="1.37890625" style="11" customWidth="1"/>
    <col min="69" max="69" width="1.00390625" style="11" customWidth="1"/>
    <col min="70" max="70" width="1.37890625" style="11" hidden="1" customWidth="1"/>
    <col min="71" max="16384" width="1.37890625" style="11" customWidth="1"/>
  </cols>
  <sheetData>
    <row r="1" spans="1:60" s="1" customFormat="1" ht="12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</row>
    <row r="2" spans="1:60" s="1" customFormat="1" ht="12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</row>
    <row r="3" spans="20:41" s="17" customFormat="1" ht="12.75" customHeight="1">
      <c r="T3" s="18" t="s">
        <v>179</v>
      </c>
      <c r="U3" s="87" t="s">
        <v>178</v>
      </c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6" t="s">
        <v>3</v>
      </c>
      <c r="AJ3" s="86"/>
      <c r="AK3" s="86"/>
      <c r="AL3" s="86"/>
      <c r="AM3" s="85" t="s">
        <v>18</v>
      </c>
      <c r="AN3" s="85"/>
      <c r="AO3" s="19" t="s">
        <v>2</v>
      </c>
    </row>
    <row r="4" spans="20:41" s="17" customFormat="1" ht="12.75" customHeight="1">
      <c r="T4" s="18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1"/>
      <c r="AJ4" s="21"/>
      <c r="AK4" s="21"/>
      <c r="AL4" s="21"/>
      <c r="AM4" s="24"/>
      <c r="AN4" s="24"/>
      <c r="AO4" s="19"/>
    </row>
    <row r="5" ht="7.5" customHeight="1"/>
    <row r="6" spans="1:64" s="5" customFormat="1" ht="12" customHeight="1">
      <c r="A6" s="5" t="s">
        <v>4</v>
      </c>
      <c r="O6" s="6"/>
      <c r="P6" s="42" t="s">
        <v>180</v>
      </c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7"/>
    </row>
    <row r="7" spans="15:63" s="5" customFormat="1" ht="12.75">
      <c r="O7" s="6"/>
      <c r="P7" s="42" t="s">
        <v>181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8"/>
      <c r="BK7" s="8"/>
    </row>
    <row r="8" spans="15:60" s="9" customFormat="1" ht="8.25" customHeight="1">
      <c r="O8" s="10"/>
      <c r="P8" s="83" t="s">
        <v>5</v>
      </c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</row>
    <row r="9" ht="6" customHeight="1"/>
    <row r="10" spans="1:63" ht="12" customHeight="1">
      <c r="A10" s="11" t="s">
        <v>6</v>
      </c>
      <c r="P10" s="76">
        <v>2593</v>
      </c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88" t="s">
        <v>7</v>
      </c>
      <c r="AM10" s="88"/>
      <c r="AN10" s="88"/>
      <c r="AO10" s="88"/>
      <c r="AP10" s="75" t="s">
        <v>182</v>
      </c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</row>
    <row r="11" ht="5.25" customHeight="1"/>
    <row r="12" spans="1:63" ht="12" customHeight="1">
      <c r="A12" s="11" t="s">
        <v>8</v>
      </c>
      <c r="L12" s="76" t="s">
        <v>183</v>
      </c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</row>
    <row r="13" ht="7.5" customHeight="1"/>
    <row r="14" ht="7.5" customHeight="1"/>
    <row r="15" s="12" customFormat="1" ht="9.75" customHeight="1">
      <c r="BH15" s="13" t="s">
        <v>9</v>
      </c>
    </row>
    <row r="16" spans="1:63" s="12" customFormat="1" ht="11.25">
      <c r="A16" s="77" t="s">
        <v>10</v>
      </c>
      <c r="B16" s="78"/>
      <c r="C16" s="79"/>
      <c r="D16" s="77" t="s">
        <v>11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9"/>
      <c r="BB16" s="77" t="s">
        <v>12</v>
      </c>
      <c r="BC16" s="78"/>
      <c r="BD16" s="78"/>
      <c r="BE16" s="78"/>
      <c r="BF16" s="78"/>
      <c r="BG16" s="78"/>
      <c r="BH16" s="78"/>
      <c r="BI16" s="78"/>
      <c r="BJ16" s="78"/>
      <c r="BK16" s="79"/>
    </row>
    <row r="17" spans="1:63" s="12" customFormat="1" ht="11.25">
      <c r="A17" s="80"/>
      <c r="B17" s="81"/>
      <c r="C17" s="82"/>
      <c r="D17" s="80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2"/>
      <c r="BB17" s="80" t="s">
        <v>189</v>
      </c>
      <c r="BC17" s="81"/>
      <c r="BD17" s="81"/>
      <c r="BE17" s="81"/>
      <c r="BF17" s="81"/>
      <c r="BG17" s="81"/>
      <c r="BH17" s="81"/>
      <c r="BI17" s="81"/>
      <c r="BJ17" s="81"/>
      <c r="BK17" s="82"/>
    </row>
    <row r="18" spans="1:63" s="12" customFormat="1" ht="9.75" customHeight="1">
      <c r="A18" s="89">
        <v>1</v>
      </c>
      <c r="B18" s="89"/>
      <c r="C18" s="89"/>
      <c r="D18" s="28">
        <v>2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30"/>
      <c r="BB18" s="28">
        <v>3</v>
      </c>
      <c r="BC18" s="29"/>
      <c r="BD18" s="29"/>
      <c r="BE18" s="29"/>
      <c r="BF18" s="29"/>
      <c r="BG18" s="29"/>
      <c r="BH18" s="29"/>
      <c r="BI18" s="29"/>
      <c r="BJ18" s="29"/>
      <c r="BK18" s="30"/>
    </row>
    <row r="19" spans="1:63" s="12" customFormat="1" ht="11.25" customHeight="1">
      <c r="A19" s="90" t="s">
        <v>15</v>
      </c>
      <c r="B19" s="90"/>
      <c r="C19" s="90"/>
      <c r="D19" s="28" t="s">
        <v>19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30"/>
      <c r="BB19" s="44"/>
      <c r="BC19" s="45"/>
      <c r="BD19" s="45"/>
      <c r="BE19" s="45"/>
      <c r="BF19" s="45"/>
      <c r="BG19" s="45"/>
      <c r="BH19" s="45"/>
      <c r="BI19" s="45"/>
      <c r="BJ19" s="45"/>
      <c r="BK19" s="46"/>
    </row>
    <row r="20" spans="1:63" s="12" customFormat="1" ht="11.25" customHeight="1">
      <c r="A20" s="91" t="s">
        <v>16</v>
      </c>
      <c r="B20" s="91"/>
      <c r="C20" s="91"/>
      <c r="D20" s="31" t="s">
        <v>20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3"/>
      <c r="BB20" s="36">
        <v>82256</v>
      </c>
      <c r="BC20" s="37"/>
      <c r="BD20" s="37"/>
      <c r="BE20" s="37"/>
      <c r="BF20" s="37"/>
      <c r="BG20" s="37"/>
      <c r="BH20" s="37"/>
      <c r="BI20" s="37"/>
      <c r="BJ20" s="37"/>
      <c r="BK20" s="38"/>
    </row>
    <row r="21" spans="1:63" s="12" customFormat="1" ht="11.25" customHeight="1">
      <c r="A21" s="91" t="s">
        <v>17</v>
      </c>
      <c r="B21" s="91"/>
      <c r="C21" s="91"/>
      <c r="D21" s="31" t="s">
        <v>21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3"/>
      <c r="BB21" s="36">
        <v>141770</v>
      </c>
      <c r="BC21" s="37"/>
      <c r="BD21" s="37"/>
      <c r="BE21" s="37"/>
      <c r="BF21" s="37"/>
      <c r="BG21" s="37"/>
      <c r="BH21" s="37"/>
      <c r="BI21" s="37"/>
      <c r="BJ21" s="37"/>
      <c r="BK21" s="38"/>
    </row>
    <row r="22" spans="1:63" s="12" customFormat="1" ht="11.25" customHeight="1">
      <c r="A22" s="91" t="s">
        <v>18</v>
      </c>
      <c r="B22" s="91"/>
      <c r="C22" s="91"/>
      <c r="D22" s="31" t="s">
        <v>114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3"/>
      <c r="BB22" s="36">
        <f>BB23-BB24</f>
        <v>251620</v>
      </c>
      <c r="BC22" s="37"/>
      <c r="BD22" s="37"/>
      <c r="BE22" s="37"/>
      <c r="BF22" s="37"/>
      <c r="BG22" s="37"/>
      <c r="BH22" s="37"/>
      <c r="BI22" s="37"/>
      <c r="BJ22" s="37"/>
      <c r="BK22" s="38"/>
    </row>
    <row r="23" spans="1:63" s="12" customFormat="1" ht="11.25" customHeight="1">
      <c r="A23" s="91" t="s">
        <v>22</v>
      </c>
      <c r="B23" s="91"/>
      <c r="C23" s="91"/>
      <c r="D23" s="31" t="s">
        <v>24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3"/>
      <c r="BB23" s="36">
        <v>251620</v>
      </c>
      <c r="BC23" s="37"/>
      <c r="BD23" s="37"/>
      <c r="BE23" s="37"/>
      <c r="BF23" s="37"/>
      <c r="BG23" s="37"/>
      <c r="BH23" s="37"/>
      <c r="BI23" s="37"/>
      <c r="BJ23" s="37"/>
      <c r="BK23" s="38"/>
    </row>
    <row r="24" spans="1:63" s="12" customFormat="1" ht="11.25" customHeight="1">
      <c r="A24" s="91" t="s">
        <v>23</v>
      </c>
      <c r="B24" s="91"/>
      <c r="C24" s="91"/>
      <c r="D24" s="31" t="s">
        <v>25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3"/>
      <c r="BB24" s="36">
        <v>0</v>
      </c>
      <c r="BC24" s="37"/>
      <c r="BD24" s="37"/>
      <c r="BE24" s="37"/>
      <c r="BF24" s="37"/>
      <c r="BG24" s="37"/>
      <c r="BH24" s="37"/>
      <c r="BI24" s="37"/>
      <c r="BJ24" s="37"/>
      <c r="BK24" s="38"/>
    </row>
    <row r="25" spans="1:63" s="12" customFormat="1" ht="11.25" customHeight="1">
      <c r="A25" s="91" t="s">
        <v>26</v>
      </c>
      <c r="B25" s="91"/>
      <c r="C25" s="91"/>
      <c r="D25" s="31" t="s">
        <v>115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3"/>
      <c r="BB25" s="36">
        <f>BB26-BB27</f>
        <v>176596</v>
      </c>
      <c r="BC25" s="37"/>
      <c r="BD25" s="37"/>
      <c r="BE25" s="37"/>
      <c r="BF25" s="37"/>
      <c r="BG25" s="37"/>
      <c r="BH25" s="37"/>
      <c r="BI25" s="37"/>
      <c r="BJ25" s="37"/>
      <c r="BK25" s="38"/>
    </row>
    <row r="26" spans="1:63" s="12" customFormat="1" ht="11.25" customHeight="1">
      <c r="A26" s="91" t="s">
        <v>27</v>
      </c>
      <c r="B26" s="91"/>
      <c r="C26" s="91"/>
      <c r="D26" s="31" t="s">
        <v>29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3"/>
      <c r="BB26" s="36">
        <v>176596</v>
      </c>
      <c r="BC26" s="37"/>
      <c r="BD26" s="37"/>
      <c r="BE26" s="37"/>
      <c r="BF26" s="37"/>
      <c r="BG26" s="37"/>
      <c r="BH26" s="37"/>
      <c r="BI26" s="37"/>
      <c r="BJ26" s="37"/>
      <c r="BK26" s="38"/>
    </row>
    <row r="27" spans="1:63" s="12" customFormat="1" ht="11.25" customHeight="1">
      <c r="A27" s="91" t="s">
        <v>28</v>
      </c>
      <c r="B27" s="91"/>
      <c r="C27" s="91"/>
      <c r="D27" s="31" t="s">
        <v>30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3"/>
      <c r="BB27" s="36">
        <v>0</v>
      </c>
      <c r="BC27" s="37"/>
      <c r="BD27" s="37"/>
      <c r="BE27" s="37"/>
      <c r="BF27" s="37"/>
      <c r="BG27" s="37"/>
      <c r="BH27" s="37"/>
      <c r="BI27" s="37"/>
      <c r="BJ27" s="37"/>
      <c r="BK27" s="38"/>
    </row>
    <row r="28" spans="1:63" s="12" customFormat="1" ht="11.25" customHeight="1">
      <c r="A28" s="92" t="s">
        <v>31</v>
      </c>
      <c r="B28" s="92"/>
      <c r="C28" s="92"/>
      <c r="D28" s="31" t="s">
        <v>36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3"/>
      <c r="BB28" s="36">
        <v>215878</v>
      </c>
      <c r="BC28" s="37"/>
      <c r="BD28" s="37"/>
      <c r="BE28" s="37"/>
      <c r="BF28" s="37"/>
      <c r="BG28" s="37"/>
      <c r="BH28" s="37"/>
      <c r="BI28" s="37"/>
      <c r="BJ28" s="37"/>
      <c r="BK28" s="38"/>
    </row>
    <row r="29" spans="1:63" s="12" customFormat="1" ht="11.25" customHeight="1">
      <c r="A29" s="91" t="s">
        <v>32</v>
      </c>
      <c r="B29" s="91"/>
      <c r="C29" s="91"/>
      <c r="D29" s="31" t="s">
        <v>37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3"/>
      <c r="BB29" s="36">
        <v>2159</v>
      </c>
      <c r="BC29" s="37"/>
      <c r="BD29" s="37"/>
      <c r="BE29" s="37"/>
      <c r="BF29" s="37"/>
      <c r="BG29" s="37"/>
      <c r="BH29" s="37"/>
      <c r="BI29" s="37"/>
      <c r="BJ29" s="37"/>
      <c r="BK29" s="38"/>
    </row>
    <row r="30" spans="1:63" s="12" customFormat="1" ht="11.25" customHeight="1">
      <c r="A30" s="91" t="s">
        <v>33</v>
      </c>
      <c r="B30" s="91"/>
      <c r="C30" s="91"/>
      <c r="D30" s="31" t="s">
        <v>116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3"/>
      <c r="BB30" s="36">
        <f>BB28-BB29</f>
        <v>213719</v>
      </c>
      <c r="BC30" s="37"/>
      <c r="BD30" s="37"/>
      <c r="BE30" s="37"/>
      <c r="BF30" s="37"/>
      <c r="BG30" s="37"/>
      <c r="BH30" s="37"/>
      <c r="BI30" s="37"/>
      <c r="BJ30" s="37"/>
      <c r="BK30" s="38"/>
    </row>
    <row r="31" spans="1:63" s="12" customFormat="1" ht="11.25" customHeight="1">
      <c r="A31" s="91" t="s">
        <v>34</v>
      </c>
      <c r="B31" s="91"/>
      <c r="C31" s="91"/>
      <c r="D31" s="31" t="s">
        <v>38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3"/>
      <c r="BB31" s="36">
        <v>8558</v>
      </c>
      <c r="BC31" s="37"/>
      <c r="BD31" s="37"/>
      <c r="BE31" s="37"/>
      <c r="BF31" s="37"/>
      <c r="BG31" s="37"/>
      <c r="BH31" s="37"/>
      <c r="BI31" s="37"/>
      <c r="BJ31" s="37"/>
      <c r="BK31" s="38"/>
    </row>
    <row r="32" spans="1:63" s="12" customFormat="1" ht="11.25" customHeight="1">
      <c r="A32" s="91" t="s">
        <v>35</v>
      </c>
      <c r="B32" s="91"/>
      <c r="C32" s="91"/>
      <c r="D32" s="31" t="s">
        <v>117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3"/>
      <c r="BB32" s="36">
        <f>BB33-BB34</f>
        <v>143018</v>
      </c>
      <c r="BC32" s="37"/>
      <c r="BD32" s="37"/>
      <c r="BE32" s="37"/>
      <c r="BF32" s="37"/>
      <c r="BG32" s="37"/>
      <c r="BH32" s="37"/>
      <c r="BI32" s="37"/>
      <c r="BJ32" s="37"/>
      <c r="BK32" s="38"/>
    </row>
    <row r="33" spans="1:63" s="12" customFormat="1" ht="11.25" customHeight="1">
      <c r="A33" s="92" t="s">
        <v>39</v>
      </c>
      <c r="B33" s="92"/>
      <c r="C33" s="92"/>
      <c r="D33" s="31" t="s">
        <v>43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3"/>
      <c r="BB33" s="36">
        <v>143900</v>
      </c>
      <c r="BC33" s="37"/>
      <c r="BD33" s="37"/>
      <c r="BE33" s="37"/>
      <c r="BF33" s="37"/>
      <c r="BG33" s="37"/>
      <c r="BH33" s="37"/>
      <c r="BI33" s="37"/>
      <c r="BJ33" s="37"/>
      <c r="BK33" s="38"/>
    </row>
    <row r="34" spans="1:63" s="12" customFormat="1" ht="11.25" customHeight="1">
      <c r="A34" s="91" t="s">
        <v>40</v>
      </c>
      <c r="B34" s="91"/>
      <c r="C34" s="91"/>
      <c r="D34" s="31" t="s">
        <v>25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3"/>
      <c r="BB34" s="36">
        <v>882</v>
      </c>
      <c r="BC34" s="37"/>
      <c r="BD34" s="37"/>
      <c r="BE34" s="37"/>
      <c r="BF34" s="37"/>
      <c r="BG34" s="37"/>
      <c r="BH34" s="37"/>
      <c r="BI34" s="37"/>
      <c r="BJ34" s="37"/>
      <c r="BK34" s="38"/>
    </row>
    <row r="35" spans="1:63" s="12" customFormat="1" ht="11.25" customHeight="1">
      <c r="A35" s="91" t="s">
        <v>41</v>
      </c>
      <c r="B35" s="91"/>
      <c r="C35" s="91"/>
      <c r="D35" s="31" t="s">
        <v>44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3"/>
      <c r="BB35" s="36">
        <v>606385</v>
      </c>
      <c r="BC35" s="37"/>
      <c r="BD35" s="37"/>
      <c r="BE35" s="37"/>
      <c r="BF35" s="37"/>
      <c r="BG35" s="37"/>
      <c r="BH35" s="37"/>
      <c r="BI35" s="37"/>
      <c r="BJ35" s="37"/>
      <c r="BK35" s="38"/>
    </row>
    <row r="36" spans="1:63" s="12" customFormat="1" ht="11.25" customHeight="1">
      <c r="A36" s="91" t="s">
        <v>42</v>
      </c>
      <c r="B36" s="91"/>
      <c r="C36" s="91"/>
      <c r="D36" s="31" t="s">
        <v>118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3"/>
      <c r="BB36" s="36">
        <f>BB37-BB38</f>
        <v>48857</v>
      </c>
      <c r="BC36" s="37"/>
      <c r="BD36" s="37"/>
      <c r="BE36" s="37"/>
      <c r="BF36" s="37"/>
      <c r="BG36" s="37"/>
      <c r="BH36" s="37"/>
      <c r="BI36" s="37"/>
      <c r="BJ36" s="37"/>
      <c r="BK36" s="38"/>
    </row>
    <row r="37" spans="1:63" s="12" customFormat="1" ht="11.25" customHeight="1">
      <c r="A37" s="91" t="s">
        <v>50</v>
      </c>
      <c r="B37" s="91"/>
      <c r="C37" s="91"/>
      <c r="D37" s="31" t="s">
        <v>54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3"/>
      <c r="BB37" s="36">
        <v>48857</v>
      </c>
      <c r="BC37" s="37"/>
      <c r="BD37" s="37"/>
      <c r="BE37" s="37"/>
      <c r="BF37" s="37"/>
      <c r="BG37" s="37"/>
      <c r="BH37" s="37"/>
      <c r="BI37" s="37"/>
      <c r="BJ37" s="37"/>
      <c r="BK37" s="38"/>
    </row>
    <row r="38" spans="1:63" s="12" customFormat="1" ht="11.25" customHeight="1">
      <c r="A38" s="91" t="s">
        <v>51</v>
      </c>
      <c r="B38" s="91"/>
      <c r="C38" s="91"/>
      <c r="D38" s="31" t="s">
        <v>30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3"/>
      <c r="BB38" s="36">
        <v>0</v>
      </c>
      <c r="BC38" s="37"/>
      <c r="BD38" s="37"/>
      <c r="BE38" s="37"/>
      <c r="BF38" s="37"/>
      <c r="BG38" s="37"/>
      <c r="BH38" s="37"/>
      <c r="BI38" s="37"/>
      <c r="BJ38" s="37"/>
      <c r="BK38" s="38"/>
    </row>
    <row r="39" spans="1:63" s="12" customFormat="1" ht="11.25" customHeight="1">
      <c r="A39" s="73" t="s">
        <v>45</v>
      </c>
      <c r="B39" s="74"/>
      <c r="C39" s="93"/>
      <c r="D39" s="31" t="s">
        <v>184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3"/>
      <c r="BB39" s="36">
        <v>3009</v>
      </c>
      <c r="BC39" s="37"/>
      <c r="BD39" s="37"/>
      <c r="BE39" s="37"/>
      <c r="BF39" s="37"/>
      <c r="BG39" s="37"/>
      <c r="BH39" s="37"/>
      <c r="BI39" s="37"/>
      <c r="BJ39" s="37"/>
      <c r="BK39" s="38"/>
    </row>
    <row r="40" spans="1:63" s="12" customFormat="1" ht="11.25" customHeight="1">
      <c r="A40" s="91" t="s">
        <v>46</v>
      </c>
      <c r="B40" s="91"/>
      <c r="C40" s="91"/>
      <c r="D40" s="31" t="s">
        <v>119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3"/>
      <c r="BB40" s="36">
        <f>BB41-BB42</f>
        <v>40395</v>
      </c>
      <c r="BC40" s="37"/>
      <c r="BD40" s="37"/>
      <c r="BE40" s="37"/>
      <c r="BF40" s="37"/>
      <c r="BG40" s="37"/>
      <c r="BH40" s="37"/>
      <c r="BI40" s="37"/>
      <c r="BJ40" s="37"/>
      <c r="BK40" s="38"/>
    </row>
    <row r="41" spans="1:63" s="12" customFormat="1" ht="11.25" customHeight="1">
      <c r="A41" s="91" t="s">
        <v>48</v>
      </c>
      <c r="B41" s="91"/>
      <c r="C41" s="91"/>
      <c r="D41" s="31" t="s">
        <v>55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3"/>
      <c r="BB41" s="36">
        <v>40777</v>
      </c>
      <c r="BC41" s="37"/>
      <c r="BD41" s="37"/>
      <c r="BE41" s="37"/>
      <c r="BF41" s="37"/>
      <c r="BG41" s="37"/>
      <c r="BH41" s="37"/>
      <c r="BI41" s="37"/>
      <c r="BJ41" s="37"/>
      <c r="BK41" s="38"/>
    </row>
    <row r="42" spans="1:63" s="12" customFormat="1" ht="11.25" customHeight="1">
      <c r="A42" s="91" t="s">
        <v>49</v>
      </c>
      <c r="B42" s="91"/>
      <c r="C42" s="91"/>
      <c r="D42" s="31" t="s">
        <v>25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3"/>
      <c r="BB42" s="36">
        <v>382</v>
      </c>
      <c r="BC42" s="37"/>
      <c r="BD42" s="37"/>
      <c r="BE42" s="37"/>
      <c r="BF42" s="37"/>
      <c r="BG42" s="37"/>
      <c r="BH42" s="37"/>
      <c r="BI42" s="37"/>
      <c r="BJ42" s="37"/>
      <c r="BK42" s="38"/>
    </row>
    <row r="43" spans="1:63" s="12" customFormat="1" ht="11.25" customHeight="1">
      <c r="A43" s="90" t="s">
        <v>47</v>
      </c>
      <c r="B43" s="90"/>
      <c r="C43" s="90"/>
      <c r="D43" s="39" t="s">
        <v>56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1"/>
      <c r="BB43" s="48">
        <f>BB20+BB21+BB22+BB25+BB30+BB31+BB32+BB35+BB36+BB39+BB40</f>
        <v>1716183</v>
      </c>
      <c r="BC43" s="49"/>
      <c r="BD43" s="49"/>
      <c r="BE43" s="49"/>
      <c r="BF43" s="49"/>
      <c r="BG43" s="49"/>
      <c r="BH43" s="49"/>
      <c r="BI43" s="49"/>
      <c r="BJ43" s="49"/>
      <c r="BK43" s="50"/>
    </row>
    <row r="44" spans="1:63" s="12" customFormat="1" ht="11.25" customHeight="1">
      <c r="A44" s="90" t="s">
        <v>52</v>
      </c>
      <c r="B44" s="90"/>
      <c r="C44" s="90"/>
      <c r="D44" s="28" t="s">
        <v>53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30"/>
      <c r="BB44" s="36"/>
      <c r="BC44" s="37"/>
      <c r="BD44" s="37"/>
      <c r="BE44" s="37"/>
      <c r="BF44" s="37"/>
      <c r="BG44" s="37"/>
      <c r="BH44" s="37"/>
      <c r="BI44" s="37"/>
      <c r="BJ44" s="37"/>
      <c r="BK44" s="38"/>
    </row>
    <row r="45" spans="1:63" s="12" customFormat="1" ht="11.25" customHeight="1">
      <c r="A45" s="91" t="s">
        <v>57</v>
      </c>
      <c r="B45" s="91"/>
      <c r="C45" s="91"/>
      <c r="D45" s="31" t="s">
        <v>66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3"/>
      <c r="BB45" s="36">
        <v>0</v>
      </c>
      <c r="BC45" s="37"/>
      <c r="BD45" s="37"/>
      <c r="BE45" s="37"/>
      <c r="BF45" s="37"/>
      <c r="BG45" s="37"/>
      <c r="BH45" s="37"/>
      <c r="BI45" s="37"/>
      <c r="BJ45" s="37"/>
      <c r="BK45" s="38"/>
    </row>
    <row r="46" spans="1:63" s="12" customFormat="1" ht="11.25" customHeight="1">
      <c r="A46" s="91" t="s">
        <v>58</v>
      </c>
      <c r="B46" s="91"/>
      <c r="C46" s="91"/>
      <c r="D46" s="31" t="s">
        <v>67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3"/>
      <c r="BB46" s="36">
        <v>16</v>
      </c>
      <c r="BC46" s="37"/>
      <c r="BD46" s="37"/>
      <c r="BE46" s="37"/>
      <c r="BF46" s="37"/>
      <c r="BG46" s="37"/>
      <c r="BH46" s="37"/>
      <c r="BI46" s="37"/>
      <c r="BJ46" s="37"/>
      <c r="BK46" s="38"/>
    </row>
    <row r="47" spans="1:63" s="12" customFormat="1" ht="11.25" customHeight="1">
      <c r="A47" s="91" t="s">
        <v>59</v>
      </c>
      <c r="B47" s="91"/>
      <c r="C47" s="91"/>
      <c r="D47" s="31" t="s">
        <v>68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3"/>
      <c r="BB47" s="36">
        <v>696966</v>
      </c>
      <c r="BC47" s="37"/>
      <c r="BD47" s="37"/>
      <c r="BE47" s="37"/>
      <c r="BF47" s="37"/>
      <c r="BG47" s="37"/>
      <c r="BH47" s="37"/>
      <c r="BI47" s="37"/>
      <c r="BJ47" s="37"/>
      <c r="BK47" s="38"/>
    </row>
    <row r="48" spans="1:63" s="12" customFormat="1" ht="11.25" customHeight="1">
      <c r="A48" s="91" t="s">
        <v>60</v>
      </c>
      <c r="B48" s="91"/>
      <c r="C48" s="91"/>
      <c r="D48" s="31" t="s">
        <v>69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3"/>
      <c r="BB48" s="36">
        <v>261382</v>
      </c>
      <c r="BC48" s="37"/>
      <c r="BD48" s="37"/>
      <c r="BE48" s="37"/>
      <c r="BF48" s="37"/>
      <c r="BG48" s="37"/>
      <c r="BH48" s="37"/>
      <c r="BI48" s="37"/>
      <c r="BJ48" s="37"/>
      <c r="BK48" s="38"/>
    </row>
    <row r="49" spans="1:63" s="12" customFormat="1" ht="11.25" customHeight="1">
      <c r="A49" s="91" t="s">
        <v>61</v>
      </c>
      <c r="B49" s="91"/>
      <c r="C49" s="91"/>
      <c r="D49" s="31" t="s">
        <v>70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3"/>
      <c r="BB49" s="36">
        <v>64</v>
      </c>
      <c r="BC49" s="37"/>
      <c r="BD49" s="37"/>
      <c r="BE49" s="37"/>
      <c r="BF49" s="37"/>
      <c r="BG49" s="37"/>
      <c r="BH49" s="37"/>
      <c r="BI49" s="37"/>
      <c r="BJ49" s="37"/>
      <c r="BK49" s="38"/>
    </row>
    <row r="50" spans="1:63" s="12" customFormat="1" ht="11.25" customHeight="1">
      <c r="A50" s="91" t="s">
        <v>62</v>
      </c>
      <c r="B50" s="91"/>
      <c r="C50" s="91"/>
      <c r="D50" s="31" t="s">
        <v>71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3"/>
      <c r="BB50" s="36">
        <v>85097</v>
      </c>
      <c r="BC50" s="37"/>
      <c r="BD50" s="37"/>
      <c r="BE50" s="37"/>
      <c r="BF50" s="37"/>
      <c r="BG50" s="37"/>
      <c r="BH50" s="37"/>
      <c r="BI50" s="37"/>
      <c r="BJ50" s="37"/>
      <c r="BK50" s="38"/>
    </row>
    <row r="51" spans="1:63" s="12" customFormat="1" ht="11.25" customHeight="1">
      <c r="A51" s="91" t="s">
        <v>63</v>
      </c>
      <c r="B51" s="91"/>
      <c r="C51" s="91"/>
      <c r="D51" s="25" t="s">
        <v>72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5"/>
      <c r="BB51" s="51">
        <v>7876</v>
      </c>
      <c r="BC51" s="52"/>
      <c r="BD51" s="52"/>
      <c r="BE51" s="52"/>
      <c r="BF51" s="52"/>
      <c r="BG51" s="52"/>
      <c r="BH51" s="52"/>
      <c r="BI51" s="52"/>
      <c r="BJ51" s="52"/>
      <c r="BK51" s="53"/>
    </row>
    <row r="52" spans="1:63" s="12" customFormat="1" ht="11.25">
      <c r="A52" s="94" t="s">
        <v>64</v>
      </c>
      <c r="B52" s="94"/>
      <c r="C52" s="73"/>
      <c r="D52" s="25" t="s">
        <v>187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51">
        <v>2853</v>
      </c>
      <c r="BC52" s="52"/>
      <c r="BD52" s="52"/>
      <c r="BE52" s="52"/>
      <c r="BF52" s="52"/>
      <c r="BG52" s="52"/>
      <c r="BH52" s="52"/>
      <c r="BI52" s="52"/>
      <c r="BJ52" s="52"/>
      <c r="BK52" s="53"/>
    </row>
    <row r="53" spans="1:63" s="12" customFormat="1" ht="11.25">
      <c r="A53" s="95"/>
      <c r="B53" s="95"/>
      <c r="C53" s="96"/>
      <c r="D53" s="60" t="s">
        <v>188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54"/>
      <c r="BC53" s="55"/>
      <c r="BD53" s="55"/>
      <c r="BE53" s="55"/>
      <c r="BF53" s="55"/>
      <c r="BG53" s="55"/>
      <c r="BH53" s="55"/>
      <c r="BI53" s="55"/>
      <c r="BJ53" s="55"/>
      <c r="BK53" s="56"/>
    </row>
    <row r="54" spans="1:63" s="12" customFormat="1" ht="11.25" customHeight="1">
      <c r="A54" s="90" t="s">
        <v>65</v>
      </c>
      <c r="B54" s="90"/>
      <c r="C54" s="90"/>
      <c r="D54" s="62" t="s">
        <v>73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4"/>
      <c r="BB54" s="57">
        <f>BB45+BB46+BB47+BB49+BB50+BB51+BB52</f>
        <v>792872</v>
      </c>
      <c r="BC54" s="58"/>
      <c r="BD54" s="58"/>
      <c r="BE54" s="58"/>
      <c r="BF54" s="58"/>
      <c r="BG54" s="58"/>
      <c r="BH54" s="58"/>
      <c r="BI54" s="58"/>
      <c r="BJ54" s="58"/>
      <c r="BK54" s="59"/>
    </row>
    <row r="55" spans="1:63" ht="11.25" customHeight="1">
      <c r="A55" s="68" t="s">
        <v>74</v>
      </c>
      <c r="B55" s="69"/>
      <c r="C55" s="70"/>
      <c r="D55" s="28" t="s">
        <v>75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30"/>
      <c r="BB55" s="36"/>
      <c r="BC55" s="37"/>
      <c r="BD55" s="37"/>
      <c r="BE55" s="37"/>
      <c r="BF55" s="37"/>
      <c r="BG55" s="37"/>
      <c r="BH55" s="37"/>
      <c r="BI55" s="37"/>
      <c r="BJ55" s="37"/>
      <c r="BK55" s="38"/>
    </row>
    <row r="56" spans="1:63" ht="11.25" customHeight="1">
      <c r="A56" s="65" t="s">
        <v>76</v>
      </c>
      <c r="B56" s="66"/>
      <c r="C56" s="67"/>
      <c r="D56" s="31" t="s">
        <v>121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3"/>
      <c r="BB56" s="36">
        <f>BB57+BB58+BB59</f>
        <v>159100</v>
      </c>
      <c r="BC56" s="37"/>
      <c r="BD56" s="37"/>
      <c r="BE56" s="37"/>
      <c r="BF56" s="37"/>
      <c r="BG56" s="37"/>
      <c r="BH56" s="37"/>
      <c r="BI56" s="37"/>
      <c r="BJ56" s="37"/>
      <c r="BK56" s="38"/>
    </row>
    <row r="57" spans="1:63" ht="11.25" customHeight="1">
      <c r="A57" s="65" t="s">
        <v>77</v>
      </c>
      <c r="B57" s="66"/>
      <c r="C57" s="67"/>
      <c r="D57" s="31" t="s">
        <v>80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3"/>
      <c r="BB57" s="36">
        <v>159100</v>
      </c>
      <c r="BC57" s="37"/>
      <c r="BD57" s="37"/>
      <c r="BE57" s="37"/>
      <c r="BF57" s="37"/>
      <c r="BG57" s="37"/>
      <c r="BH57" s="37"/>
      <c r="BI57" s="37"/>
      <c r="BJ57" s="37"/>
      <c r="BK57" s="38"/>
    </row>
    <row r="58" spans="1:63" ht="11.25" customHeight="1">
      <c r="A58" s="65" t="s">
        <v>78</v>
      </c>
      <c r="B58" s="66"/>
      <c r="C58" s="67"/>
      <c r="D58" s="31" t="s">
        <v>81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3"/>
      <c r="BB58" s="36">
        <v>0</v>
      </c>
      <c r="BC58" s="37"/>
      <c r="BD58" s="37"/>
      <c r="BE58" s="37"/>
      <c r="BF58" s="37"/>
      <c r="BG58" s="37"/>
      <c r="BH58" s="37"/>
      <c r="BI58" s="37"/>
      <c r="BJ58" s="37"/>
      <c r="BK58" s="38"/>
    </row>
    <row r="59" spans="1:63" ht="11.25" customHeight="1">
      <c r="A59" s="65" t="s">
        <v>79</v>
      </c>
      <c r="B59" s="66"/>
      <c r="C59" s="67"/>
      <c r="D59" s="31" t="s">
        <v>82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3"/>
      <c r="BB59" s="36">
        <v>0</v>
      </c>
      <c r="BC59" s="37"/>
      <c r="BD59" s="37"/>
      <c r="BE59" s="37"/>
      <c r="BF59" s="37"/>
      <c r="BG59" s="37"/>
      <c r="BH59" s="37"/>
      <c r="BI59" s="37"/>
      <c r="BJ59" s="37"/>
      <c r="BK59" s="38"/>
    </row>
    <row r="60" spans="1:63" ht="11.25" customHeight="1">
      <c r="A60" s="65" t="s">
        <v>83</v>
      </c>
      <c r="B60" s="66"/>
      <c r="C60" s="67"/>
      <c r="D60" s="31" t="s">
        <v>86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3"/>
      <c r="BB60" s="36">
        <v>0</v>
      </c>
      <c r="BC60" s="37"/>
      <c r="BD60" s="37"/>
      <c r="BE60" s="37"/>
      <c r="BF60" s="37"/>
      <c r="BG60" s="37"/>
      <c r="BH60" s="37"/>
      <c r="BI60" s="37"/>
      <c r="BJ60" s="37"/>
      <c r="BK60" s="38"/>
    </row>
    <row r="61" spans="1:63" ht="11.25" customHeight="1">
      <c r="A61" s="65" t="s">
        <v>84</v>
      </c>
      <c r="B61" s="66"/>
      <c r="C61" s="67"/>
      <c r="D61" s="31" t="s">
        <v>87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3"/>
      <c r="BB61" s="36">
        <v>0</v>
      </c>
      <c r="BC61" s="37"/>
      <c r="BD61" s="37"/>
      <c r="BE61" s="37"/>
      <c r="BF61" s="37"/>
      <c r="BG61" s="37"/>
      <c r="BH61" s="37"/>
      <c r="BI61" s="37"/>
      <c r="BJ61" s="37"/>
      <c r="BK61" s="38"/>
    </row>
    <row r="62" spans="1:63" ht="11.25" customHeight="1">
      <c r="A62" s="65" t="s">
        <v>85</v>
      </c>
      <c r="B62" s="66"/>
      <c r="C62" s="67"/>
      <c r="D62" s="31" t="s">
        <v>88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3"/>
      <c r="BB62" s="36">
        <v>221854</v>
      </c>
      <c r="BC62" s="37"/>
      <c r="BD62" s="37"/>
      <c r="BE62" s="37"/>
      <c r="BF62" s="37"/>
      <c r="BG62" s="37"/>
      <c r="BH62" s="37"/>
      <c r="BI62" s="37"/>
      <c r="BJ62" s="37"/>
      <c r="BK62" s="38"/>
    </row>
    <row r="63" spans="1:63" ht="11.25" customHeight="1">
      <c r="A63" s="65" t="s">
        <v>89</v>
      </c>
      <c r="B63" s="66"/>
      <c r="C63" s="67"/>
      <c r="D63" s="31" t="s">
        <v>92</v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3"/>
      <c r="BB63" s="36">
        <v>539356</v>
      </c>
      <c r="BC63" s="37"/>
      <c r="BD63" s="37"/>
      <c r="BE63" s="37"/>
      <c r="BF63" s="37"/>
      <c r="BG63" s="37"/>
      <c r="BH63" s="37"/>
      <c r="BI63" s="37"/>
      <c r="BJ63" s="37"/>
      <c r="BK63" s="38"/>
    </row>
    <row r="64" spans="1:63" ht="11.25" customHeight="1">
      <c r="A64" s="65" t="s">
        <v>90</v>
      </c>
      <c r="B64" s="66"/>
      <c r="C64" s="67"/>
      <c r="D64" s="31" t="s">
        <v>93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3"/>
      <c r="BB64" s="36">
        <v>24913</v>
      </c>
      <c r="BC64" s="37"/>
      <c r="BD64" s="37"/>
      <c r="BE64" s="37"/>
      <c r="BF64" s="37"/>
      <c r="BG64" s="37"/>
      <c r="BH64" s="37"/>
      <c r="BI64" s="37"/>
      <c r="BJ64" s="37"/>
      <c r="BK64" s="38"/>
    </row>
    <row r="65" spans="1:63" ht="11.25" customHeight="1">
      <c r="A65" s="65" t="s">
        <v>91</v>
      </c>
      <c r="B65" s="66"/>
      <c r="C65" s="67"/>
      <c r="D65" s="31" t="s">
        <v>94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3"/>
      <c r="BB65" s="36">
        <v>19287</v>
      </c>
      <c r="BC65" s="37"/>
      <c r="BD65" s="37"/>
      <c r="BE65" s="37"/>
      <c r="BF65" s="37"/>
      <c r="BG65" s="37"/>
      <c r="BH65" s="37"/>
      <c r="BI65" s="37"/>
      <c r="BJ65" s="37"/>
      <c r="BK65" s="38"/>
    </row>
    <row r="66" spans="1:63" ht="11.25" customHeight="1">
      <c r="A66" s="65" t="s">
        <v>95</v>
      </c>
      <c r="B66" s="66"/>
      <c r="C66" s="67"/>
      <c r="D66" s="31" t="s">
        <v>99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3"/>
      <c r="BB66" s="36">
        <v>1130</v>
      </c>
      <c r="BC66" s="37"/>
      <c r="BD66" s="37"/>
      <c r="BE66" s="37"/>
      <c r="BF66" s="37"/>
      <c r="BG66" s="37"/>
      <c r="BH66" s="37"/>
      <c r="BI66" s="37"/>
      <c r="BJ66" s="37"/>
      <c r="BK66" s="38"/>
    </row>
    <row r="67" spans="1:63" ht="11.25" customHeight="1">
      <c r="A67" s="65" t="s">
        <v>96</v>
      </c>
      <c r="B67" s="66"/>
      <c r="C67" s="67"/>
      <c r="D67" s="31" t="s">
        <v>120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3"/>
      <c r="BB67" s="36">
        <f>BB64-BB65-BB66</f>
        <v>4496</v>
      </c>
      <c r="BC67" s="37"/>
      <c r="BD67" s="37"/>
      <c r="BE67" s="37"/>
      <c r="BF67" s="37"/>
      <c r="BG67" s="37"/>
      <c r="BH67" s="37"/>
      <c r="BI67" s="37"/>
      <c r="BJ67" s="37"/>
      <c r="BK67" s="38"/>
    </row>
    <row r="68" spans="1:63" ht="11.25" customHeight="1">
      <c r="A68" s="65" t="s">
        <v>97</v>
      </c>
      <c r="B68" s="66"/>
      <c r="C68" s="67"/>
      <c r="D68" s="25" t="s">
        <v>100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5"/>
      <c r="BB68" s="51">
        <v>1495</v>
      </c>
      <c r="BC68" s="52"/>
      <c r="BD68" s="52"/>
      <c r="BE68" s="52"/>
      <c r="BF68" s="52"/>
      <c r="BG68" s="52"/>
      <c r="BH68" s="52"/>
      <c r="BI68" s="52"/>
      <c r="BJ68" s="52"/>
      <c r="BK68" s="53"/>
    </row>
    <row r="69" spans="1:63" ht="11.25" customHeight="1">
      <c r="A69" s="73" t="s">
        <v>98</v>
      </c>
      <c r="B69" s="74"/>
      <c r="C69" s="74"/>
      <c r="D69" s="25" t="s">
        <v>185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51">
        <f>BB56-BB59-BB60+BB61+BB62+BB63+BB67-BB68</f>
        <v>923311</v>
      </c>
      <c r="BC69" s="52"/>
      <c r="BD69" s="52"/>
      <c r="BE69" s="52"/>
      <c r="BF69" s="52"/>
      <c r="BG69" s="52"/>
      <c r="BH69" s="52"/>
      <c r="BI69" s="52"/>
      <c r="BJ69" s="52"/>
      <c r="BK69" s="53"/>
    </row>
    <row r="70" spans="1:63" ht="11.25" customHeight="1">
      <c r="A70" s="71"/>
      <c r="B70" s="72"/>
      <c r="C70" s="72"/>
      <c r="D70" s="60" t="s">
        <v>186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54"/>
      <c r="BC70" s="55"/>
      <c r="BD70" s="55"/>
      <c r="BE70" s="55"/>
      <c r="BF70" s="55"/>
      <c r="BG70" s="55"/>
      <c r="BH70" s="55"/>
      <c r="BI70" s="55"/>
      <c r="BJ70" s="55"/>
      <c r="BK70" s="56"/>
    </row>
    <row r="71" spans="1:63" ht="11.25" customHeight="1">
      <c r="A71" s="68" t="s">
        <v>102</v>
      </c>
      <c r="B71" s="69"/>
      <c r="C71" s="70"/>
      <c r="D71" s="62" t="s">
        <v>101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4"/>
      <c r="BB71" s="57">
        <f>BB54+BB59+BB69</f>
        <v>1716183</v>
      </c>
      <c r="BC71" s="58"/>
      <c r="BD71" s="58"/>
      <c r="BE71" s="58"/>
      <c r="BF71" s="58"/>
      <c r="BG71" s="58"/>
      <c r="BH71" s="58"/>
      <c r="BI71" s="58"/>
      <c r="BJ71" s="58"/>
      <c r="BK71" s="59"/>
    </row>
    <row r="72" spans="1:63" ht="11.25" customHeight="1">
      <c r="A72" s="68" t="s">
        <v>103</v>
      </c>
      <c r="B72" s="69"/>
      <c r="C72" s="70"/>
      <c r="D72" s="28" t="s">
        <v>104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30"/>
      <c r="BB72" s="36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63" ht="11.25" customHeight="1">
      <c r="A73" s="65" t="s">
        <v>105</v>
      </c>
      <c r="B73" s="66"/>
      <c r="C73" s="67"/>
      <c r="D73" s="31" t="s">
        <v>107</v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3"/>
      <c r="BB73" s="36">
        <v>860733</v>
      </c>
      <c r="BC73" s="37"/>
      <c r="BD73" s="37"/>
      <c r="BE73" s="37"/>
      <c r="BF73" s="37"/>
      <c r="BG73" s="37"/>
      <c r="BH73" s="37"/>
      <c r="BI73" s="37"/>
      <c r="BJ73" s="37"/>
      <c r="BK73" s="38"/>
    </row>
    <row r="74" spans="1:63" ht="11.25" customHeight="1">
      <c r="A74" s="65" t="s">
        <v>106</v>
      </c>
      <c r="B74" s="66"/>
      <c r="C74" s="67"/>
      <c r="D74" s="31" t="s">
        <v>108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3"/>
      <c r="BB74" s="36">
        <v>6828</v>
      </c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63" ht="3.75" customHeight="1">
      <c r="A75" s="14"/>
      <c r="B75" s="14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</row>
    <row r="76" spans="1:68" ht="9.75" customHeight="1">
      <c r="A76" s="26" t="s">
        <v>205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</row>
    <row r="77" spans="1:68" ht="9.75" customHeight="1">
      <c r="A77" s="27" t="s">
        <v>208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</row>
    <row r="78" spans="1:68" ht="9.75" customHeight="1">
      <c r="A78" s="26" t="s">
        <v>207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</row>
    <row r="79" spans="1:68" ht="9.75" customHeight="1">
      <c r="A79" s="12" t="s">
        <v>209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</row>
    <row r="80" spans="1:68" ht="9.75" customHeight="1">
      <c r="A80" s="12" t="s">
        <v>210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</row>
    <row r="81" spans="1:68" ht="9.75" customHeight="1">
      <c r="A81" s="12" t="s">
        <v>212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</row>
    <row r="82" spans="1:68" ht="9.75" customHeight="1">
      <c r="A82" s="12" t="s">
        <v>211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</row>
    <row r="83" spans="1:68" s="22" customFormat="1" ht="9.75" customHeight="1">
      <c r="A83" s="12" t="s">
        <v>213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</row>
    <row r="84" spans="1:68" s="22" customFormat="1" ht="9.75" customHeight="1">
      <c r="A84" s="12" t="s">
        <v>201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</row>
    <row r="85" spans="1:68" s="22" customFormat="1" ht="9.75" customHeight="1">
      <c r="A85" s="12" t="s">
        <v>202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</row>
    <row r="86" spans="1:68" s="22" customFormat="1" ht="9.75" customHeight="1">
      <c r="A86" s="12" t="s">
        <v>203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</row>
    <row r="87" spans="1:68" s="22" customFormat="1" ht="9.75" customHeight="1">
      <c r="A87" s="12" t="s">
        <v>204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</row>
    <row r="88" spans="1:68" s="22" customFormat="1" ht="9.75" customHeight="1">
      <c r="A88" s="12" t="s">
        <v>214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</row>
    <row r="89" spans="1:68" s="22" customFormat="1" ht="9.75" customHeight="1">
      <c r="A89" s="12" t="s">
        <v>206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</row>
    <row r="90" ht="7.5" customHeight="1"/>
    <row r="91" spans="1:60" ht="12.75">
      <c r="A91" s="5" t="s">
        <v>109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42" t="s">
        <v>196</v>
      </c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5"/>
      <c r="AQ91" s="42"/>
      <c r="AR91" s="42"/>
      <c r="AS91" s="42"/>
      <c r="AT91" s="42"/>
      <c r="AU91" s="42"/>
      <c r="AV91" s="42"/>
      <c r="AW91" s="42"/>
      <c r="AX91" s="42"/>
      <c r="AY91" s="5"/>
      <c r="AZ91" s="5"/>
      <c r="BA91" s="5"/>
      <c r="BB91" s="5"/>
      <c r="BC91" s="5"/>
      <c r="BD91" s="5"/>
      <c r="BE91" s="5"/>
      <c r="BF91" s="5"/>
      <c r="BG91" s="5"/>
      <c r="BH91" s="5"/>
    </row>
    <row r="92" spans="1:63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47" t="s">
        <v>111</v>
      </c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9"/>
      <c r="AQ92" s="47" t="s">
        <v>112</v>
      </c>
      <c r="AR92" s="47"/>
      <c r="AS92" s="47"/>
      <c r="AT92" s="47"/>
      <c r="AU92" s="47"/>
      <c r="AV92" s="47"/>
      <c r="AW92" s="47"/>
      <c r="AX92" s="47"/>
      <c r="AY92" s="43" t="s">
        <v>113</v>
      </c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</row>
    <row r="93" spans="51:63" ht="7.5" customHeight="1"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</row>
    <row r="94" spans="1:63" ht="12.75">
      <c r="A94" s="5" t="s">
        <v>110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42" t="s">
        <v>197</v>
      </c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5"/>
      <c r="AQ94" s="42"/>
      <c r="AR94" s="42"/>
      <c r="AS94" s="42"/>
      <c r="AT94" s="42"/>
      <c r="AU94" s="42"/>
      <c r="AV94" s="42"/>
      <c r="AW94" s="42"/>
      <c r="AX94" s="42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</row>
    <row r="95" spans="1:60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47" t="s">
        <v>111</v>
      </c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9"/>
      <c r="AQ95" s="47" t="s">
        <v>112</v>
      </c>
      <c r="AR95" s="47"/>
      <c r="AS95" s="47"/>
      <c r="AT95" s="47"/>
      <c r="AU95" s="47"/>
      <c r="AV95" s="47"/>
      <c r="AW95" s="47"/>
      <c r="AX95" s="47"/>
      <c r="AY95" s="9"/>
      <c r="AZ95" s="9"/>
      <c r="BA95" s="9"/>
      <c r="BB95" s="9"/>
      <c r="BC95" s="9"/>
      <c r="BD95" s="9"/>
      <c r="BE95" s="9"/>
      <c r="BF95" s="9"/>
      <c r="BG95" s="9"/>
      <c r="BH95" s="9"/>
    </row>
  </sheetData>
  <mergeCells count="199">
    <mergeCell ref="A54:C54"/>
    <mergeCell ref="A52:C52"/>
    <mergeCell ref="A53:C53"/>
    <mergeCell ref="A48:C48"/>
    <mergeCell ref="A49:C49"/>
    <mergeCell ref="A50:C50"/>
    <mergeCell ref="A51:C51"/>
    <mergeCell ref="A46:C46"/>
    <mergeCell ref="A47:C47"/>
    <mergeCell ref="A37:C37"/>
    <mergeCell ref="A38:C38"/>
    <mergeCell ref="A45:C45"/>
    <mergeCell ref="A41:C41"/>
    <mergeCell ref="A42:C42"/>
    <mergeCell ref="A43:C43"/>
    <mergeCell ref="A44:C44"/>
    <mergeCell ref="A35:C35"/>
    <mergeCell ref="A36:C36"/>
    <mergeCell ref="A39:C39"/>
    <mergeCell ref="A40:C40"/>
    <mergeCell ref="A31:C31"/>
    <mergeCell ref="A32:C32"/>
    <mergeCell ref="A33:C33"/>
    <mergeCell ref="A34:C34"/>
    <mergeCell ref="A27:C27"/>
    <mergeCell ref="A28:C28"/>
    <mergeCell ref="A29:C29"/>
    <mergeCell ref="A30:C30"/>
    <mergeCell ref="A19:C19"/>
    <mergeCell ref="A20:C20"/>
    <mergeCell ref="A16:C17"/>
    <mergeCell ref="BB70:BK70"/>
    <mergeCell ref="A21:C21"/>
    <mergeCell ref="A22:C22"/>
    <mergeCell ref="A23:C23"/>
    <mergeCell ref="A24:C24"/>
    <mergeCell ref="A25:C25"/>
    <mergeCell ref="A26:C26"/>
    <mergeCell ref="AL10:AO10"/>
    <mergeCell ref="A18:C18"/>
    <mergeCell ref="BB16:BK16"/>
    <mergeCell ref="BB17:BK17"/>
    <mergeCell ref="BB18:BK18"/>
    <mergeCell ref="A1:BH1"/>
    <mergeCell ref="A2:BH2"/>
    <mergeCell ref="AM3:AN3"/>
    <mergeCell ref="AI3:AL3"/>
    <mergeCell ref="U3:AH3"/>
    <mergeCell ref="A56:C56"/>
    <mergeCell ref="A57:C57"/>
    <mergeCell ref="A55:C55"/>
    <mergeCell ref="P7:BI7"/>
    <mergeCell ref="AP10:BK10"/>
    <mergeCell ref="L12:BK12"/>
    <mergeCell ref="D16:BA17"/>
    <mergeCell ref="D18:BA18"/>
    <mergeCell ref="P8:BH8"/>
    <mergeCell ref="P10:AK10"/>
    <mergeCell ref="BB60:BK60"/>
    <mergeCell ref="BB61:BK61"/>
    <mergeCell ref="A58:C58"/>
    <mergeCell ref="A59:C59"/>
    <mergeCell ref="BB58:BK58"/>
    <mergeCell ref="BB59:BK59"/>
    <mergeCell ref="A60:C60"/>
    <mergeCell ref="A61:C61"/>
    <mergeCell ref="D60:BA60"/>
    <mergeCell ref="D61:BA61"/>
    <mergeCell ref="BB64:BK64"/>
    <mergeCell ref="BB65:BK65"/>
    <mergeCell ref="A62:C62"/>
    <mergeCell ref="A63:C63"/>
    <mergeCell ref="D62:BA62"/>
    <mergeCell ref="D63:BA63"/>
    <mergeCell ref="BB62:BK62"/>
    <mergeCell ref="BB63:BK63"/>
    <mergeCell ref="A64:C64"/>
    <mergeCell ref="A65:C65"/>
    <mergeCell ref="A68:C68"/>
    <mergeCell ref="A69:C69"/>
    <mergeCell ref="D64:BA64"/>
    <mergeCell ref="D65:BA65"/>
    <mergeCell ref="D66:BA66"/>
    <mergeCell ref="D67:BA67"/>
    <mergeCell ref="A70:C70"/>
    <mergeCell ref="A66:C66"/>
    <mergeCell ref="A67:C67"/>
    <mergeCell ref="BB73:BK73"/>
    <mergeCell ref="D69:BA69"/>
    <mergeCell ref="D70:BA70"/>
    <mergeCell ref="BB68:BK68"/>
    <mergeCell ref="BB69:BK69"/>
    <mergeCell ref="BB66:BK66"/>
    <mergeCell ref="BB67:BK67"/>
    <mergeCell ref="A71:C71"/>
    <mergeCell ref="A72:C72"/>
    <mergeCell ref="D71:BA71"/>
    <mergeCell ref="D72:BA72"/>
    <mergeCell ref="BB72:BK72"/>
    <mergeCell ref="A73:C73"/>
    <mergeCell ref="A74:C74"/>
    <mergeCell ref="D73:BA73"/>
    <mergeCell ref="D52:BA52"/>
    <mergeCell ref="D53:BA53"/>
    <mergeCell ref="D58:BA58"/>
    <mergeCell ref="D59:BA59"/>
    <mergeCell ref="D54:BA54"/>
    <mergeCell ref="BB52:BK52"/>
    <mergeCell ref="BB53:BK53"/>
    <mergeCell ref="BB56:BK56"/>
    <mergeCell ref="BB57:BK57"/>
    <mergeCell ref="BB54:BK54"/>
    <mergeCell ref="BB48:BK48"/>
    <mergeCell ref="D49:BA49"/>
    <mergeCell ref="D50:BA50"/>
    <mergeCell ref="D51:BA51"/>
    <mergeCell ref="BB49:BK49"/>
    <mergeCell ref="BB50:BK50"/>
    <mergeCell ref="BB51:BK51"/>
    <mergeCell ref="D36:BA36"/>
    <mergeCell ref="BB32:BK32"/>
    <mergeCell ref="BB33:BK33"/>
    <mergeCell ref="BB34:BK34"/>
    <mergeCell ref="BB35:BK35"/>
    <mergeCell ref="BB36:BK36"/>
    <mergeCell ref="D32:BA32"/>
    <mergeCell ref="D33:BA33"/>
    <mergeCell ref="D34:BA34"/>
    <mergeCell ref="D35:BA35"/>
    <mergeCell ref="D29:BA29"/>
    <mergeCell ref="BB29:BK29"/>
    <mergeCell ref="D30:BA30"/>
    <mergeCell ref="D31:BA31"/>
    <mergeCell ref="BB30:BK30"/>
    <mergeCell ref="BB31:BK31"/>
    <mergeCell ref="D27:BA27"/>
    <mergeCell ref="BB27:BK27"/>
    <mergeCell ref="D25:BA25"/>
    <mergeCell ref="D28:BA28"/>
    <mergeCell ref="BB28:BK28"/>
    <mergeCell ref="AB95:AO95"/>
    <mergeCell ref="AQ95:AX95"/>
    <mergeCell ref="BB22:BK22"/>
    <mergeCell ref="BB23:BK23"/>
    <mergeCell ref="D24:BA24"/>
    <mergeCell ref="BB24:BK24"/>
    <mergeCell ref="D23:BA23"/>
    <mergeCell ref="D26:BA26"/>
    <mergeCell ref="BB25:BK25"/>
    <mergeCell ref="BB26:BK26"/>
    <mergeCell ref="AQ91:AX91"/>
    <mergeCell ref="AB92:AO92"/>
    <mergeCell ref="AQ92:AX92"/>
    <mergeCell ref="AB94:AO94"/>
    <mergeCell ref="AQ94:AX94"/>
    <mergeCell ref="P6:BK6"/>
    <mergeCell ref="AY92:BK94"/>
    <mergeCell ref="D20:BA20"/>
    <mergeCell ref="BB20:BK20"/>
    <mergeCell ref="D19:BA19"/>
    <mergeCell ref="BB19:BK19"/>
    <mergeCell ref="D21:BA21"/>
    <mergeCell ref="BB21:BK21"/>
    <mergeCell ref="D22:BA22"/>
    <mergeCell ref="AB91:AO91"/>
    <mergeCell ref="D37:BA37"/>
    <mergeCell ref="D38:BA38"/>
    <mergeCell ref="BB37:BK37"/>
    <mergeCell ref="BB38:BK38"/>
    <mergeCell ref="BB39:BK39"/>
    <mergeCell ref="D47:BA47"/>
    <mergeCell ref="D48:BA48"/>
    <mergeCell ref="BB40:BK40"/>
    <mergeCell ref="BB41:BK41"/>
    <mergeCell ref="D43:BA43"/>
    <mergeCell ref="D44:BA44"/>
    <mergeCell ref="D45:BA45"/>
    <mergeCell ref="D46:BA46"/>
    <mergeCell ref="D39:BA39"/>
    <mergeCell ref="D40:BA40"/>
    <mergeCell ref="D41:BA41"/>
    <mergeCell ref="D42:BA42"/>
    <mergeCell ref="A76:BP76"/>
    <mergeCell ref="BB42:BK42"/>
    <mergeCell ref="BB43:BK43"/>
    <mergeCell ref="BB44:BK44"/>
    <mergeCell ref="BB45:BK45"/>
    <mergeCell ref="BB46:BK46"/>
    <mergeCell ref="BB47:BK47"/>
    <mergeCell ref="A78:BP78"/>
    <mergeCell ref="A77:BP77"/>
    <mergeCell ref="D55:BA55"/>
    <mergeCell ref="D56:BA56"/>
    <mergeCell ref="D57:BA57"/>
    <mergeCell ref="D68:BA68"/>
    <mergeCell ref="BB55:BK55"/>
    <mergeCell ref="D74:BA74"/>
    <mergeCell ref="BB74:BK74"/>
    <mergeCell ref="BB71:BK71"/>
  </mergeCells>
  <printOptions horizontalCentered="1"/>
  <pageMargins left="0.5" right="0.2362204724409449" top="0.6299212598425197" bottom="0.4724409448818898" header="0.31496062992125984" footer="0.4724409448818898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70"/>
  <sheetViews>
    <sheetView zoomScale="150" zoomScaleNormal="150" workbookViewId="0" topLeftCell="P1">
      <selection activeCell="U3" sqref="U3:AH3"/>
    </sheetView>
  </sheetViews>
  <sheetFormatPr defaultColWidth="9.00390625" defaultRowHeight="12.75"/>
  <cols>
    <col min="1" max="6" width="1.37890625" style="11" customWidth="1"/>
    <col min="7" max="7" width="1.25" style="11" customWidth="1"/>
    <col min="8" max="9" width="1.37890625" style="11" customWidth="1"/>
    <col min="10" max="10" width="1.00390625" style="11" customWidth="1"/>
    <col min="11" max="16384" width="1.37890625" style="11" customWidth="1"/>
  </cols>
  <sheetData>
    <row r="1" spans="1:60" s="20" customFormat="1" ht="15">
      <c r="A1" s="84" t="s">
        <v>122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</row>
    <row r="2" spans="1:60" s="20" customFormat="1" ht="1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</row>
    <row r="3" spans="20:41" s="17" customFormat="1" ht="15">
      <c r="T3" s="18" t="s">
        <v>123</v>
      </c>
      <c r="U3" s="87" t="s">
        <v>200</v>
      </c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6" t="s">
        <v>3</v>
      </c>
      <c r="AJ3" s="86"/>
      <c r="AK3" s="86"/>
      <c r="AL3" s="86"/>
      <c r="AM3" s="128" t="s">
        <v>18</v>
      </c>
      <c r="AN3" s="128"/>
      <c r="AO3" s="19" t="s">
        <v>124</v>
      </c>
    </row>
    <row r="4" ht="7.5" customHeight="1"/>
    <row r="5" ht="9" customHeight="1"/>
    <row r="6" spans="1:63" s="5" customFormat="1" ht="12.75">
      <c r="A6" s="5" t="s">
        <v>4</v>
      </c>
      <c r="O6" s="6"/>
      <c r="P6" s="42" t="s">
        <v>180</v>
      </c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</row>
    <row r="7" spans="15:63" s="5" customFormat="1" ht="12.75">
      <c r="O7" s="6"/>
      <c r="P7" s="112" t="s">
        <v>181</v>
      </c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</row>
    <row r="8" spans="15:60" s="9" customFormat="1" ht="10.5">
      <c r="O8" s="10"/>
      <c r="P8" s="113" t="s">
        <v>5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</row>
    <row r="9" ht="3" customHeight="1"/>
    <row r="10" spans="1:63" ht="12.75">
      <c r="A10" s="11" t="s">
        <v>6</v>
      </c>
      <c r="P10" s="76">
        <v>2593</v>
      </c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88" t="s">
        <v>7</v>
      </c>
      <c r="AM10" s="88"/>
      <c r="AN10" s="88"/>
      <c r="AO10" s="88"/>
      <c r="AP10" s="75" t="s">
        <v>182</v>
      </c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</row>
    <row r="11" ht="3" customHeight="1"/>
    <row r="12" spans="1:63" ht="12.75">
      <c r="A12" s="11" t="s">
        <v>8</v>
      </c>
      <c r="L12" s="76" t="s">
        <v>183</v>
      </c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</row>
    <row r="13" ht="9" customHeight="1"/>
    <row r="14" s="12" customFormat="1" ht="11.25">
      <c r="BH14" s="13" t="s">
        <v>9</v>
      </c>
    </row>
    <row r="15" spans="1:63" s="12" customFormat="1" ht="11.25">
      <c r="A15" s="77" t="s">
        <v>10</v>
      </c>
      <c r="B15" s="78"/>
      <c r="C15" s="79"/>
      <c r="D15" s="77" t="s">
        <v>11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7" t="s">
        <v>125</v>
      </c>
      <c r="BC15" s="78"/>
      <c r="BD15" s="78"/>
      <c r="BE15" s="78"/>
      <c r="BF15" s="78"/>
      <c r="BG15" s="78"/>
      <c r="BH15" s="78"/>
      <c r="BI15" s="78"/>
      <c r="BJ15" s="78"/>
      <c r="BK15" s="79"/>
    </row>
    <row r="16" spans="1:63" s="12" customFormat="1" ht="11.25">
      <c r="A16" s="107"/>
      <c r="B16" s="108"/>
      <c r="C16" s="109"/>
      <c r="D16" s="107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7" t="s">
        <v>126</v>
      </c>
      <c r="BC16" s="108"/>
      <c r="BD16" s="108"/>
      <c r="BE16" s="108"/>
      <c r="BF16" s="108"/>
      <c r="BG16" s="108"/>
      <c r="BH16" s="108"/>
      <c r="BI16" s="108"/>
      <c r="BJ16" s="108"/>
      <c r="BK16" s="109"/>
    </row>
    <row r="17" spans="1:63" s="12" customFormat="1" ht="10.5" customHeight="1">
      <c r="A17" s="89">
        <v>1</v>
      </c>
      <c r="B17" s="89"/>
      <c r="C17" s="89"/>
      <c r="D17" s="28">
        <v>2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30"/>
      <c r="BB17" s="107">
        <v>3</v>
      </c>
      <c r="BC17" s="108"/>
      <c r="BD17" s="108"/>
      <c r="BE17" s="108"/>
      <c r="BF17" s="108"/>
      <c r="BG17" s="108"/>
      <c r="BH17" s="108"/>
      <c r="BI17" s="108"/>
      <c r="BJ17" s="108"/>
      <c r="BK17" s="109"/>
    </row>
    <row r="18" spans="1:63" s="12" customFormat="1" ht="11.25" customHeight="1">
      <c r="A18" s="91"/>
      <c r="B18" s="91"/>
      <c r="C18" s="91"/>
      <c r="D18" s="28" t="s">
        <v>127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30"/>
      <c r="BB18" s="44"/>
      <c r="BC18" s="45"/>
      <c r="BD18" s="45"/>
      <c r="BE18" s="45"/>
      <c r="BF18" s="45"/>
      <c r="BG18" s="45"/>
      <c r="BH18" s="45"/>
      <c r="BI18" s="45"/>
      <c r="BJ18" s="45"/>
      <c r="BK18" s="46"/>
    </row>
    <row r="19" spans="1:63" s="12" customFormat="1" ht="11.25" customHeight="1">
      <c r="A19" s="91" t="s">
        <v>16</v>
      </c>
      <c r="B19" s="91"/>
      <c r="C19" s="91"/>
      <c r="D19" s="97" t="s">
        <v>128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9"/>
      <c r="BB19" s="36">
        <v>5404</v>
      </c>
      <c r="BC19" s="37"/>
      <c r="BD19" s="37"/>
      <c r="BE19" s="37"/>
      <c r="BF19" s="37"/>
      <c r="BG19" s="37"/>
      <c r="BH19" s="37"/>
      <c r="BI19" s="37"/>
      <c r="BJ19" s="37"/>
      <c r="BK19" s="38"/>
    </row>
    <row r="20" spans="1:63" s="12" customFormat="1" ht="11.25" customHeight="1">
      <c r="A20" s="91" t="s">
        <v>17</v>
      </c>
      <c r="B20" s="91"/>
      <c r="C20" s="91"/>
      <c r="D20" s="97" t="s">
        <v>129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9"/>
      <c r="BB20" s="36">
        <v>9428</v>
      </c>
      <c r="BC20" s="37"/>
      <c r="BD20" s="37"/>
      <c r="BE20" s="37"/>
      <c r="BF20" s="37"/>
      <c r="BG20" s="37"/>
      <c r="BH20" s="37"/>
      <c r="BI20" s="37"/>
      <c r="BJ20" s="37"/>
      <c r="BK20" s="38"/>
    </row>
    <row r="21" spans="1:63" s="12" customFormat="1" ht="11.25" customHeight="1">
      <c r="A21" s="91" t="s">
        <v>18</v>
      </c>
      <c r="B21" s="91"/>
      <c r="C21" s="91"/>
      <c r="D21" s="97" t="s">
        <v>130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9"/>
      <c r="BB21" s="36">
        <v>0</v>
      </c>
      <c r="BC21" s="37"/>
      <c r="BD21" s="37"/>
      <c r="BE21" s="37"/>
      <c r="BF21" s="37"/>
      <c r="BG21" s="37"/>
      <c r="BH21" s="37"/>
      <c r="BI21" s="37"/>
      <c r="BJ21" s="37"/>
      <c r="BK21" s="38"/>
    </row>
    <row r="22" spans="1:63" s="12" customFormat="1" ht="11.25" customHeight="1">
      <c r="A22" s="91" t="s">
        <v>26</v>
      </c>
      <c r="B22" s="91"/>
      <c r="C22" s="91"/>
      <c r="D22" s="97" t="s">
        <v>131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9"/>
      <c r="BB22" s="36">
        <v>13358</v>
      </c>
      <c r="BC22" s="37"/>
      <c r="BD22" s="37"/>
      <c r="BE22" s="37"/>
      <c r="BF22" s="37"/>
      <c r="BG22" s="37"/>
      <c r="BH22" s="37"/>
      <c r="BI22" s="37"/>
      <c r="BJ22" s="37"/>
      <c r="BK22" s="38"/>
    </row>
    <row r="23" spans="1:63" s="12" customFormat="1" ht="11.25" customHeight="1">
      <c r="A23" s="91" t="s">
        <v>31</v>
      </c>
      <c r="B23" s="91"/>
      <c r="C23" s="91"/>
      <c r="D23" s="97" t="s">
        <v>132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9"/>
      <c r="BB23" s="36">
        <v>181</v>
      </c>
      <c r="BC23" s="37"/>
      <c r="BD23" s="37"/>
      <c r="BE23" s="37"/>
      <c r="BF23" s="37"/>
      <c r="BG23" s="37"/>
      <c r="BH23" s="37"/>
      <c r="BI23" s="37"/>
      <c r="BJ23" s="37"/>
      <c r="BK23" s="38"/>
    </row>
    <row r="24" spans="1:63" s="12" customFormat="1" ht="11.25" customHeight="1">
      <c r="A24" s="91" t="s">
        <v>32</v>
      </c>
      <c r="B24" s="91"/>
      <c r="C24" s="91"/>
      <c r="D24" s="97" t="s">
        <v>133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9"/>
      <c r="BB24" s="36">
        <f>BB19+BB20+BB21+BB22+BB23</f>
        <v>28371</v>
      </c>
      <c r="BC24" s="37"/>
      <c r="BD24" s="37"/>
      <c r="BE24" s="37"/>
      <c r="BF24" s="37"/>
      <c r="BG24" s="37"/>
      <c r="BH24" s="37"/>
      <c r="BI24" s="37"/>
      <c r="BJ24" s="37"/>
      <c r="BK24" s="38"/>
    </row>
    <row r="25" spans="1:63" s="12" customFormat="1" ht="11.25" customHeight="1">
      <c r="A25" s="91"/>
      <c r="B25" s="91"/>
      <c r="C25" s="91"/>
      <c r="D25" s="122" t="s">
        <v>134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4"/>
      <c r="BB25" s="36"/>
      <c r="BC25" s="37"/>
      <c r="BD25" s="37"/>
      <c r="BE25" s="37"/>
      <c r="BF25" s="37"/>
      <c r="BG25" s="37"/>
      <c r="BH25" s="37"/>
      <c r="BI25" s="37"/>
      <c r="BJ25" s="37"/>
      <c r="BK25" s="38"/>
    </row>
    <row r="26" spans="1:63" s="12" customFormat="1" ht="11.25" customHeight="1">
      <c r="A26" s="91" t="s">
        <v>33</v>
      </c>
      <c r="B26" s="91"/>
      <c r="C26" s="91"/>
      <c r="D26" s="97" t="s">
        <v>135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9"/>
      <c r="BB26" s="36">
        <v>269</v>
      </c>
      <c r="BC26" s="37"/>
      <c r="BD26" s="37"/>
      <c r="BE26" s="37"/>
      <c r="BF26" s="37"/>
      <c r="BG26" s="37"/>
      <c r="BH26" s="37"/>
      <c r="BI26" s="37"/>
      <c r="BJ26" s="37"/>
      <c r="BK26" s="38"/>
    </row>
    <row r="27" spans="1:63" s="12" customFormat="1" ht="11.25" customHeight="1">
      <c r="A27" s="92" t="s">
        <v>34</v>
      </c>
      <c r="B27" s="92"/>
      <c r="C27" s="92"/>
      <c r="D27" s="97" t="s">
        <v>136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9"/>
      <c r="BB27" s="36">
        <v>17645</v>
      </c>
      <c r="BC27" s="37"/>
      <c r="BD27" s="37"/>
      <c r="BE27" s="37"/>
      <c r="BF27" s="37"/>
      <c r="BG27" s="37"/>
      <c r="BH27" s="37"/>
      <c r="BI27" s="37"/>
      <c r="BJ27" s="37"/>
      <c r="BK27" s="38"/>
    </row>
    <row r="28" spans="1:63" s="12" customFormat="1" ht="11.25" customHeight="1">
      <c r="A28" s="91" t="s">
        <v>35</v>
      </c>
      <c r="B28" s="91"/>
      <c r="C28" s="91"/>
      <c r="D28" s="97" t="s">
        <v>137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9"/>
      <c r="BB28" s="44">
        <v>0</v>
      </c>
      <c r="BC28" s="45"/>
      <c r="BD28" s="45"/>
      <c r="BE28" s="45"/>
      <c r="BF28" s="45"/>
      <c r="BG28" s="45"/>
      <c r="BH28" s="45"/>
      <c r="BI28" s="45"/>
      <c r="BJ28" s="45"/>
      <c r="BK28" s="46"/>
    </row>
    <row r="29" spans="1:63" s="12" customFormat="1" ht="11.25" customHeight="1">
      <c r="A29" s="91" t="s">
        <v>41</v>
      </c>
      <c r="B29" s="91"/>
      <c r="C29" s="91"/>
      <c r="D29" s="97" t="s">
        <v>138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9"/>
      <c r="BB29" s="36">
        <v>2501</v>
      </c>
      <c r="BC29" s="45"/>
      <c r="BD29" s="45"/>
      <c r="BE29" s="45"/>
      <c r="BF29" s="45"/>
      <c r="BG29" s="45"/>
      <c r="BH29" s="45"/>
      <c r="BI29" s="45"/>
      <c r="BJ29" s="45"/>
      <c r="BK29" s="46"/>
    </row>
    <row r="30" spans="1:63" s="12" customFormat="1" ht="11.25" customHeight="1">
      <c r="A30" s="91" t="s">
        <v>42</v>
      </c>
      <c r="B30" s="91"/>
      <c r="C30" s="91"/>
      <c r="D30" s="97" t="s">
        <v>139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9"/>
      <c r="BB30" s="36">
        <f>SUM(BB26:BK29)</f>
        <v>20415</v>
      </c>
      <c r="BC30" s="45"/>
      <c r="BD30" s="45"/>
      <c r="BE30" s="45"/>
      <c r="BF30" s="45"/>
      <c r="BG30" s="45"/>
      <c r="BH30" s="45"/>
      <c r="BI30" s="45"/>
      <c r="BJ30" s="45"/>
      <c r="BK30" s="46"/>
    </row>
    <row r="31" spans="1:63" s="12" customFormat="1" ht="11.25" customHeight="1">
      <c r="A31" s="91" t="s">
        <v>45</v>
      </c>
      <c r="B31" s="91"/>
      <c r="C31" s="91"/>
      <c r="D31" s="97" t="s">
        <v>190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9"/>
      <c r="BB31" s="36">
        <f>BB24-BB30</f>
        <v>7956</v>
      </c>
      <c r="BC31" s="45"/>
      <c r="BD31" s="45"/>
      <c r="BE31" s="45"/>
      <c r="BF31" s="45"/>
      <c r="BG31" s="45"/>
      <c r="BH31" s="45"/>
      <c r="BI31" s="45"/>
      <c r="BJ31" s="45"/>
      <c r="BK31" s="46"/>
    </row>
    <row r="32" spans="1:63" s="12" customFormat="1" ht="11.25" customHeight="1">
      <c r="A32" s="92" t="s">
        <v>46</v>
      </c>
      <c r="B32" s="92"/>
      <c r="C32" s="92"/>
      <c r="D32" s="97" t="s">
        <v>140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9"/>
      <c r="BB32" s="36">
        <v>27565</v>
      </c>
      <c r="BC32" s="37"/>
      <c r="BD32" s="37"/>
      <c r="BE32" s="37"/>
      <c r="BF32" s="37"/>
      <c r="BG32" s="37"/>
      <c r="BH32" s="37"/>
      <c r="BI32" s="37"/>
      <c r="BJ32" s="37"/>
      <c r="BK32" s="38"/>
    </row>
    <row r="33" spans="1:63" s="12" customFormat="1" ht="11.25" customHeight="1">
      <c r="A33" s="91" t="s">
        <v>47</v>
      </c>
      <c r="B33" s="91"/>
      <c r="C33" s="91"/>
      <c r="D33" s="97" t="s">
        <v>141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9"/>
      <c r="BB33" s="36">
        <v>4431</v>
      </c>
      <c r="BC33" s="37"/>
      <c r="BD33" s="37"/>
      <c r="BE33" s="37"/>
      <c r="BF33" s="37"/>
      <c r="BG33" s="37"/>
      <c r="BH33" s="37"/>
      <c r="BI33" s="37"/>
      <c r="BJ33" s="37"/>
      <c r="BK33" s="38"/>
    </row>
    <row r="34" spans="1:63" s="12" customFormat="1" ht="11.25" customHeight="1">
      <c r="A34" s="91" t="s">
        <v>57</v>
      </c>
      <c r="B34" s="91"/>
      <c r="C34" s="91"/>
      <c r="D34" s="97" t="s">
        <v>191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9"/>
      <c r="BB34" s="36">
        <f>BB32-BB33</f>
        <v>23134</v>
      </c>
      <c r="BC34" s="37"/>
      <c r="BD34" s="37"/>
      <c r="BE34" s="37"/>
      <c r="BF34" s="37"/>
      <c r="BG34" s="37"/>
      <c r="BH34" s="37"/>
      <c r="BI34" s="37"/>
      <c r="BJ34" s="37"/>
      <c r="BK34" s="38"/>
    </row>
    <row r="35" spans="1:63" s="12" customFormat="1" ht="11.25" customHeight="1">
      <c r="A35" s="91"/>
      <c r="B35" s="91"/>
      <c r="C35" s="91"/>
      <c r="D35" s="125" t="s">
        <v>142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7"/>
      <c r="BB35" s="51"/>
      <c r="BC35" s="52"/>
      <c r="BD35" s="52"/>
      <c r="BE35" s="52"/>
      <c r="BF35" s="52"/>
      <c r="BG35" s="52"/>
      <c r="BH35" s="52"/>
      <c r="BI35" s="52"/>
      <c r="BJ35" s="52"/>
      <c r="BK35" s="53"/>
    </row>
    <row r="36" spans="1:63" s="12" customFormat="1" ht="11.25" customHeight="1">
      <c r="A36" s="94" t="s">
        <v>58</v>
      </c>
      <c r="B36" s="94"/>
      <c r="C36" s="73"/>
      <c r="D36" s="100" t="s">
        <v>143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51">
        <v>139347</v>
      </c>
      <c r="BC36" s="52"/>
      <c r="BD36" s="52"/>
      <c r="BE36" s="52"/>
      <c r="BF36" s="52"/>
      <c r="BG36" s="52"/>
      <c r="BH36" s="52"/>
      <c r="BI36" s="52"/>
      <c r="BJ36" s="52"/>
      <c r="BK36" s="53"/>
    </row>
    <row r="37" spans="1:63" s="12" customFormat="1" ht="11.25" customHeight="1">
      <c r="A37" s="95"/>
      <c r="B37" s="95"/>
      <c r="C37" s="96"/>
      <c r="D37" s="102" t="s">
        <v>144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4"/>
      <c r="BC37" s="105"/>
      <c r="BD37" s="105"/>
      <c r="BE37" s="105"/>
      <c r="BF37" s="105"/>
      <c r="BG37" s="105"/>
      <c r="BH37" s="105"/>
      <c r="BI37" s="105"/>
      <c r="BJ37" s="105"/>
      <c r="BK37" s="106"/>
    </row>
    <row r="38" spans="1:63" s="12" customFormat="1" ht="11.25">
      <c r="A38" s="94" t="s">
        <v>59</v>
      </c>
      <c r="B38" s="94"/>
      <c r="C38" s="73"/>
      <c r="D38" s="100" t="s">
        <v>145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51">
        <v>73044</v>
      </c>
      <c r="BC38" s="52"/>
      <c r="BD38" s="52"/>
      <c r="BE38" s="52"/>
      <c r="BF38" s="52"/>
      <c r="BG38" s="52"/>
      <c r="BH38" s="52"/>
      <c r="BI38" s="52"/>
      <c r="BJ38" s="52"/>
      <c r="BK38" s="53"/>
    </row>
    <row r="39" spans="1:63" s="12" customFormat="1" ht="11.25">
      <c r="A39" s="95"/>
      <c r="B39" s="95"/>
      <c r="C39" s="96"/>
      <c r="D39" s="110" t="s">
        <v>146</v>
      </c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54"/>
      <c r="BC39" s="55"/>
      <c r="BD39" s="55"/>
      <c r="BE39" s="55"/>
      <c r="BF39" s="55"/>
      <c r="BG39" s="55"/>
      <c r="BH39" s="55"/>
      <c r="BI39" s="55"/>
      <c r="BJ39" s="55"/>
      <c r="BK39" s="56"/>
    </row>
    <row r="40" spans="1:63" s="12" customFormat="1" ht="11.25" customHeight="1">
      <c r="A40" s="91" t="s">
        <v>61</v>
      </c>
      <c r="B40" s="91"/>
      <c r="C40" s="91"/>
      <c r="D40" s="110" t="s">
        <v>147</v>
      </c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5"/>
      <c r="BB40" s="54">
        <v>20933</v>
      </c>
      <c r="BC40" s="55"/>
      <c r="BD40" s="55"/>
      <c r="BE40" s="55"/>
      <c r="BF40" s="55"/>
      <c r="BG40" s="55"/>
      <c r="BH40" s="55"/>
      <c r="BI40" s="55"/>
      <c r="BJ40" s="55"/>
      <c r="BK40" s="56"/>
    </row>
    <row r="41" spans="1:63" s="12" customFormat="1" ht="11.25" customHeight="1">
      <c r="A41" s="91" t="s">
        <v>62</v>
      </c>
      <c r="B41" s="91"/>
      <c r="C41" s="91"/>
      <c r="D41" s="97" t="s">
        <v>148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9"/>
      <c r="BB41" s="36">
        <v>93</v>
      </c>
      <c r="BC41" s="37"/>
      <c r="BD41" s="37"/>
      <c r="BE41" s="37"/>
      <c r="BF41" s="37"/>
      <c r="BG41" s="37"/>
      <c r="BH41" s="37"/>
      <c r="BI41" s="37"/>
      <c r="BJ41" s="37"/>
      <c r="BK41" s="38"/>
    </row>
    <row r="42" spans="1:63" s="12" customFormat="1" ht="11.25" customHeight="1">
      <c r="A42" s="91" t="s">
        <v>63</v>
      </c>
      <c r="B42" s="91"/>
      <c r="C42" s="91"/>
      <c r="D42" s="97" t="s">
        <v>149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9"/>
      <c r="BB42" s="36">
        <f>BB36+BB38+BB40+BB41</f>
        <v>233417</v>
      </c>
      <c r="BC42" s="37"/>
      <c r="BD42" s="37"/>
      <c r="BE42" s="37"/>
      <c r="BF42" s="37"/>
      <c r="BG42" s="37"/>
      <c r="BH42" s="37"/>
      <c r="BI42" s="37"/>
      <c r="BJ42" s="37"/>
      <c r="BK42" s="38"/>
    </row>
    <row r="43" spans="1:63" s="12" customFormat="1" ht="11.25" customHeight="1">
      <c r="A43" s="91" t="s">
        <v>64</v>
      </c>
      <c r="B43" s="91"/>
      <c r="C43" s="91"/>
      <c r="D43" s="97" t="s">
        <v>150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9"/>
      <c r="BB43" s="36">
        <f>BB31+BB34+BB42</f>
        <v>264507</v>
      </c>
      <c r="BC43" s="37"/>
      <c r="BD43" s="37"/>
      <c r="BE43" s="37"/>
      <c r="BF43" s="37"/>
      <c r="BG43" s="37"/>
      <c r="BH43" s="37"/>
      <c r="BI43" s="37"/>
      <c r="BJ43" s="37"/>
      <c r="BK43" s="38"/>
    </row>
    <row r="44" spans="1:63" s="12" customFormat="1" ht="11.25" customHeight="1">
      <c r="A44" s="91"/>
      <c r="B44" s="91"/>
      <c r="C44" s="91"/>
      <c r="D44" s="122" t="s">
        <v>151</v>
      </c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4"/>
      <c r="BB44" s="36"/>
      <c r="BC44" s="37"/>
      <c r="BD44" s="37"/>
      <c r="BE44" s="37"/>
      <c r="BF44" s="37"/>
      <c r="BG44" s="37"/>
      <c r="BH44" s="37"/>
      <c r="BI44" s="37"/>
      <c r="BJ44" s="37"/>
      <c r="BK44" s="38"/>
    </row>
    <row r="45" spans="1:63" s="12" customFormat="1" ht="11.25" customHeight="1">
      <c r="A45" s="91" t="s">
        <v>65</v>
      </c>
      <c r="B45" s="91"/>
      <c r="C45" s="91"/>
      <c r="D45" s="97" t="s">
        <v>152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9"/>
      <c r="BB45" s="36">
        <v>28494</v>
      </c>
      <c r="BC45" s="37"/>
      <c r="BD45" s="37"/>
      <c r="BE45" s="37"/>
      <c r="BF45" s="37"/>
      <c r="BG45" s="37"/>
      <c r="BH45" s="37"/>
      <c r="BI45" s="37"/>
      <c r="BJ45" s="37"/>
      <c r="BK45" s="38"/>
    </row>
    <row r="46" spans="1:63" s="12" customFormat="1" ht="11.25" customHeight="1">
      <c r="A46" s="91" t="s">
        <v>76</v>
      </c>
      <c r="B46" s="91"/>
      <c r="C46" s="91"/>
      <c r="D46" s="100" t="s">
        <v>153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21"/>
      <c r="BB46" s="51">
        <v>50049</v>
      </c>
      <c r="BC46" s="52"/>
      <c r="BD46" s="52"/>
      <c r="BE46" s="52"/>
      <c r="BF46" s="52"/>
      <c r="BG46" s="52"/>
      <c r="BH46" s="52"/>
      <c r="BI46" s="52"/>
      <c r="BJ46" s="52"/>
      <c r="BK46" s="53"/>
    </row>
    <row r="47" spans="1:63" s="12" customFormat="1" ht="11.25">
      <c r="A47" s="94" t="s">
        <v>83</v>
      </c>
      <c r="B47" s="94"/>
      <c r="C47" s="73"/>
      <c r="D47" s="100" t="s">
        <v>154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51">
        <v>117360</v>
      </c>
      <c r="BC47" s="52"/>
      <c r="BD47" s="52"/>
      <c r="BE47" s="52"/>
      <c r="BF47" s="52"/>
      <c r="BG47" s="52"/>
      <c r="BH47" s="52"/>
      <c r="BI47" s="52"/>
      <c r="BJ47" s="52"/>
      <c r="BK47" s="53"/>
    </row>
    <row r="48" spans="1:63" s="12" customFormat="1" ht="11.25" customHeight="1">
      <c r="A48" s="95"/>
      <c r="B48" s="95"/>
      <c r="C48" s="96"/>
      <c r="D48" s="102" t="s">
        <v>144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4"/>
      <c r="BC48" s="105"/>
      <c r="BD48" s="105"/>
      <c r="BE48" s="105"/>
      <c r="BF48" s="105"/>
      <c r="BG48" s="105"/>
      <c r="BH48" s="105"/>
      <c r="BI48" s="105"/>
      <c r="BJ48" s="105"/>
      <c r="BK48" s="106"/>
    </row>
    <row r="49" spans="1:63" s="12" customFormat="1" ht="11.25">
      <c r="A49" s="94" t="s">
        <v>84</v>
      </c>
      <c r="B49" s="94"/>
      <c r="C49" s="73"/>
      <c r="D49" s="100" t="s">
        <v>155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51">
        <v>30136</v>
      </c>
      <c r="BC49" s="52"/>
      <c r="BD49" s="52"/>
      <c r="BE49" s="52"/>
      <c r="BF49" s="52"/>
      <c r="BG49" s="52"/>
      <c r="BH49" s="52"/>
      <c r="BI49" s="52"/>
      <c r="BJ49" s="52"/>
      <c r="BK49" s="53"/>
    </row>
    <row r="50" spans="1:63" s="12" customFormat="1" ht="11.25">
      <c r="A50" s="95"/>
      <c r="B50" s="95"/>
      <c r="C50" s="96"/>
      <c r="D50" s="110" t="s">
        <v>156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54"/>
      <c r="BC50" s="55"/>
      <c r="BD50" s="55"/>
      <c r="BE50" s="55"/>
      <c r="BF50" s="55"/>
      <c r="BG50" s="55"/>
      <c r="BH50" s="55"/>
      <c r="BI50" s="55"/>
      <c r="BJ50" s="55"/>
      <c r="BK50" s="56"/>
    </row>
    <row r="51" spans="1:63" s="12" customFormat="1" ht="11.25" customHeight="1">
      <c r="A51" s="91" t="s">
        <v>85</v>
      </c>
      <c r="B51" s="91"/>
      <c r="C51" s="91"/>
      <c r="D51" s="110" t="s">
        <v>157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5"/>
      <c r="BB51" s="36">
        <v>11923</v>
      </c>
      <c r="BC51" s="45"/>
      <c r="BD51" s="45"/>
      <c r="BE51" s="45"/>
      <c r="BF51" s="45"/>
      <c r="BG51" s="45"/>
      <c r="BH51" s="45"/>
      <c r="BI51" s="45"/>
      <c r="BJ51" s="45"/>
      <c r="BK51" s="46"/>
    </row>
    <row r="52" spans="1:63" s="12" customFormat="1" ht="11.25" customHeight="1">
      <c r="A52" s="91" t="s">
        <v>89</v>
      </c>
      <c r="B52" s="91"/>
      <c r="C52" s="91"/>
      <c r="D52" s="100" t="s">
        <v>158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21"/>
      <c r="BB52" s="51">
        <f>BB45+BB46+BB47+BB49+BB51</f>
        <v>237962</v>
      </c>
      <c r="BC52" s="119"/>
      <c r="BD52" s="119"/>
      <c r="BE52" s="119"/>
      <c r="BF52" s="119"/>
      <c r="BG52" s="119"/>
      <c r="BH52" s="119"/>
      <c r="BI52" s="119"/>
      <c r="BJ52" s="119"/>
      <c r="BK52" s="120"/>
    </row>
    <row r="53" spans="1:63" ht="10.5" customHeight="1">
      <c r="A53" s="94" t="s">
        <v>90</v>
      </c>
      <c r="B53" s="94"/>
      <c r="C53" s="73"/>
      <c r="D53" s="100" t="s">
        <v>193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51">
        <f>BB43-BB52</f>
        <v>26545</v>
      </c>
      <c r="BC53" s="119"/>
      <c r="BD53" s="119"/>
      <c r="BE53" s="119"/>
      <c r="BF53" s="119"/>
      <c r="BG53" s="119"/>
      <c r="BH53" s="119"/>
      <c r="BI53" s="119"/>
      <c r="BJ53" s="119"/>
      <c r="BK53" s="120"/>
    </row>
    <row r="54" spans="1:63" ht="10.5" customHeight="1">
      <c r="A54" s="95"/>
      <c r="B54" s="95"/>
      <c r="C54" s="96"/>
      <c r="D54" s="110" t="s">
        <v>194</v>
      </c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6"/>
      <c r="BC54" s="117"/>
      <c r="BD54" s="117"/>
      <c r="BE54" s="117"/>
      <c r="BF54" s="117"/>
      <c r="BG54" s="117"/>
      <c r="BH54" s="117"/>
      <c r="BI54" s="117"/>
      <c r="BJ54" s="117"/>
      <c r="BK54" s="118"/>
    </row>
    <row r="55" spans="1:63" ht="10.5" customHeight="1">
      <c r="A55" s="91" t="s">
        <v>91</v>
      </c>
      <c r="B55" s="91"/>
      <c r="C55" s="91"/>
      <c r="D55" s="110" t="s">
        <v>159</v>
      </c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5"/>
      <c r="BB55" s="116">
        <v>-486</v>
      </c>
      <c r="BC55" s="117"/>
      <c r="BD55" s="117"/>
      <c r="BE55" s="117"/>
      <c r="BF55" s="117"/>
      <c r="BG55" s="117"/>
      <c r="BH55" s="117"/>
      <c r="BI55" s="117"/>
      <c r="BJ55" s="117"/>
      <c r="BK55" s="118"/>
    </row>
    <row r="56" spans="1:63" ht="10.5" customHeight="1">
      <c r="A56" s="91" t="s">
        <v>95</v>
      </c>
      <c r="B56" s="91"/>
      <c r="C56" s="91"/>
      <c r="D56" s="97" t="s">
        <v>160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9"/>
      <c r="BB56" s="44">
        <v>0</v>
      </c>
      <c r="BC56" s="45"/>
      <c r="BD56" s="45"/>
      <c r="BE56" s="45"/>
      <c r="BF56" s="45"/>
      <c r="BG56" s="45"/>
      <c r="BH56" s="45"/>
      <c r="BI56" s="45"/>
      <c r="BJ56" s="45"/>
      <c r="BK56" s="46"/>
    </row>
    <row r="57" spans="1:63" ht="11.25" customHeight="1">
      <c r="A57" s="91" t="s">
        <v>96</v>
      </c>
      <c r="B57" s="91"/>
      <c r="C57" s="91"/>
      <c r="D57" s="97" t="s">
        <v>161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9"/>
      <c r="BB57" s="36">
        <v>2118</v>
      </c>
      <c r="BC57" s="45"/>
      <c r="BD57" s="45"/>
      <c r="BE57" s="45"/>
      <c r="BF57" s="45"/>
      <c r="BG57" s="45"/>
      <c r="BH57" s="45"/>
      <c r="BI57" s="45"/>
      <c r="BJ57" s="45"/>
      <c r="BK57" s="46"/>
    </row>
    <row r="58" spans="1:63" ht="10.5" customHeight="1">
      <c r="A58" s="94" t="s">
        <v>97</v>
      </c>
      <c r="B58" s="94"/>
      <c r="C58" s="94"/>
      <c r="D58" s="97" t="s">
        <v>195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9"/>
      <c r="BB58" s="36">
        <f>BB53-BB55-BB56-BB57</f>
        <v>24913</v>
      </c>
      <c r="BC58" s="45"/>
      <c r="BD58" s="45"/>
      <c r="BE58" s="45"/>
      <c r="BF58" s="45"/>
      <c r="BG58" s="45"/>
      <c r="BH58" s="45"/>
      <c r="BI58" s="45"/>
      <c r="BJ58" s="45"/>
      <c r="BK58" s="46"/>
    </row>
    <row r="59" spans="1:63" ht="11.25" customHeight="1">
      <c r="A59" s="91" t="s">
        <v>98</v>
      </c>
      <c r="B59" s="91"/>
      <c r="C59" s="91"/>
      <c r="D59" s="97" t="s">
        <v>162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9"/>
      <c r="BB59" s="44">
        <v>0</v>
      </c>
      <c r="BC59" s="45"/>
      <c r="BD59" s="45"/>
      <c r="BE59" s="45"/>
      <c r="BF59" s="45"/>
      <c r="BG59" s="45"/>
      <c r="BH59" s="45"/>
      <c r="BI59" s="45"/>
      <c r="BJ59" s="45"/>
      <c r="BK59" s="46"/>
    </row>
    <row r="60" spans="1:63" ht="11.25" customHeight="1">
      <c r="A60" s="91" t="s">
        <v>102</v>
      </c>
      <c r="B60" s="91"/>
      <c r="C60" s="91"/>
      <c r="D60" s="97" t="s">
        <v>192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9"/>
      <c r="BB60" s="36">
        <f>BB58+BB59</f>
        <v>24913</v>
      </c>
      <c r="BC60" s="45"/>
      <c r="BD60" s="45"/>
      <c r="BE60" s="45"/>
      <c r="BF60" s="45"/>
      <c r="BG60" s="45"/>
      <c r="BH60" s="45"/>
      <c r="BI60" s="45"/>
      <c r="BJ60" s="45"/>
      <c r="BK60" s="46"/>
    </row>
    <row r="61" spans="1:63" ht="12" customHeight="1">
      <c r="A61" s="91" t="s">
        <v>105</v>
      </c>
      <c r="B61" s="91"/>
      <c r="C61" s="91"/>
      <c r="D61" s="97" t="s">
        <v>163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9"/>
      <c r="BB61" s="36">
        <v>1130</v>
      </c>
      <c r="BC61" s="37"/>
      <c r="BD61" s="37"/>
      <c r="BE61" s="37"/>
      <c r="BF61" s="37"/>
      <c r="BG61" s="37"/>
      <c r="BH61" s="37"/>
      <c r="BI61" s="37"/>
      <c r="BJ61" s="37"/>
      <c r="BK61" s="38"/>
    </row>
    <row r="62" spans="1:63" ht="11.25" customHeight="1">
      <c r="A62" s="91" t="s">
        <v>164</v>
      </c>
      <c r="B62" s="91"/>
      <c r="C62" s="91"/>
      <c r="D62" s="97" t="s">
        <v>165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9"/>
      <c r="BB62" s="36">
        <v>0</v>
      </c>
      <c r="BC62" s="37"/>
      <c r="BD62" s="37"/>
      <c r="BE62" s="37"/>
      <c r="BF62" s="37"/>
      <c r="BG62" s="37"/>
      <c r="BH62" s="37"/>
      <c r="BI62" s="37"/>
      <c r="BJ62" s="37"/>
      <c r="BK62" s="38"/>
    </row>
    <row r="63" spans="1:63" ht="11.25" customHeight="1">
      <c r="A63" s="91" t="s">
        <v>166</v>
      </c>
      <c r="B63" s="91"/>
      <c r="C63" s="91"/>
      <c r="D63" s="97" t="s">
        <v>167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9"/>
      <c r="BB63" s="36">
        <f>BB60-BB62</f>
        <v>24913</v>
      </c>
      <c r="BC63" s="37"/>
      <c r="BD63" s="37"/>
      <c r="BE63" s="37"/>
      <c r="BF63" s="37"/>
      <c r="BG63" s="37"/>
      <c r="BH63" s="37"/>
      <c r="BI63" s="37"/>
      <c r="BJ63" s="37"/>
      <c r="BK63" s="38"/>
    </row>
    <row r="64" ht="6" customHeight="1"/>
    <row r="65" ht="11.25" customHeight="1"/>
    <row r="66" spans="1:60" ht="12.75">
      <c r="A66" s="5" t="s">
        <v>109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42" t="s">
        <v>196</v>
      </c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5"/>
      <c r="AQ66" s="42"/>
      <c r="AR66" s="42"/>
      <c r="AS66" s="42"/>
      <c r="AT66" s="42"/>
      <c r="AU66" s="42"/>
      <c r="AV66" s="42"/>
      <c r="AW66" s="42"/>
      <c r="AX66" s="42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3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114" t="s">
        <v>111</v>
      </c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9"/>
      <c r="AQ67" s="114" t="s">
        <v>112</v>
      </c>
      <c r="AR67" s="114"/>
      <c r="AS67" s="114"/>
      <c r="AT67" s="114"/>
      <c r="AU67" s="114"/>
      <c r="AV67" s="114"/>
      <c r="AW67" s="114"/>
      <c r="AX67" s="114"/>
      <c r="AY67" s="43" t="s">
        <v>113</v>
      </c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</row>
    <row r="68" spans="51:63" ht="9.75" customHeight="1"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</row>
    <row r="69" spans="1:63" ht="12.75">
      <c r="A69" s="5" t="s">
        <v>110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42" t="s">
        <v>197</v>
      </c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5"/>
      <c r="AQ69" s="42"/>
      <c r="AR69" s="42"/>
      <c r="AS69" s="42"/>
      <c r="AT69" s="42"/>
      <c r="AU69" s="42"/>
      <c r="AV69" s="42"/>
      <c r="AW69" s="42"/>
      <c r="AX69" s="42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</row>
    <row r="70" spans="1:60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114" t="s">
        <v>111</v>
      </c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9"/>
      <c r="AQ70" s="114" t="s">
        <v>112</v>
      </c>
      <c r="AR70" s="114"/>
      <c r="AS70" s="114"/>
      <c r="AT70" s="114"/>
      <c r="AU70" s="114"/>
      <c r="AV70" s="114"/>
      <c r="AW70" s="114"/>
      <c r="AX70" s="114"/>
      <c r="AY70" s="9"/>
      <c r="AZ70" s="9"/>
      <c r="BA70" s="9"/>
      <c r="BB70" s="9"/>
      <c r="BC70" s="9"/>
      <c r="BD70" s="9"/>
      <c r="BE70" s="9"/>
      <c r="BF70" s="9"/>
      <c r="BG70" s="9"/>
      <c r="BH70" s="9"/>
    </row>
  </sheetData>
  <mergeCells count="166">
    <mergeCell ref="D15:BA16"/>
    <mergeCell ref="BB40:BK40"/>
    <mergeCell ref="A1:BH1"/>
    <mergeCell ref="A2:BH2"/>
    <mergeCell ref="U3:AH3"/>
    <mergeCell ref="AI3:AL3"/>
    <mergeCell ref="AM3:AN3"/>
    <mergeCell ref="A15:C16"/>
    <mergeCell ref="D36:BA36"/>
    <mergeCell ref="BB36:BK36"/>
    <mergeCell ref="BB17:BK17"/>
    <mergeCell ref="D18:BA18"/>
    <mergeCell ref="BB18:BK18"/>
    <mergeCell ref="A19:C19"/>
    <mergeCell ref="A17:C17"/>
    <mergeCell ref="A18:C18"/>
    <mergeCell ref="A20:C20"/>
    <mergeCell ref="D19:BA19"/>
    <mergeCell ref="BB19:BK19"/>
    <mergeCell ref="D20:BA20"/>
    <mergeCell ref="BB20:BK20"/>
    <mergeCell ref="A21:C21"/>
    <mergeCell ref="A22:C22"/>
    <mergeCell ref="D21:BA21"/>
    <mergeCell ref="BB21:BK21"/>
    <mergeCell ref="D22:BA22"/>
    <mergeCell ref="BB22:BK22"/>
    <mergeCell ref="A23:C23"/>
    <mergeCell ref="A24:C24"/>
    <mergeCell ref="D23:BA23"/>
    <mergeCell ref="BB23:BK23"/>
    <mergeCell ref="D24:BA24"/>
    <mergeCell ref="BB24:BK24"/>
    <mergeCell ref="A25:C25"/>
    <mergeCell ref="A26:C26"/>
    <mergeCell ref="D25:BA25"/>
    <mergeCell ref="BB25:BK25"/>
    <mergeCell ref="D26:BA26"/>
    <mergeCell ref="BB26:BK26"/>
    <mergeCell ref="A27:C27"/>
    <mergeCell ref="A28:C28"/>
    <mergeCell ref="D27:BA27"/>
    <mergeCell ref="BB27:BK27"/>
    <mergeCell ref="D28:BA28"/>
    <mergeCell ref="BB28:BK28"/>
    <mergeCell ref="A29:C29"/>
    <mergeCell ref="A30:C30"/>
    <mergeCell ref="D29:BA29"/>
    <mergeCell ref="BB29:BK29"/>
    <mergeCell ref="D30:BA30"/>
    <mergeCell ref="BB30:BK30"/>
    <mergeCell ref="A31:C31"/>
    <mergeCell ref="A32:C32"/>
    <mergeCell ref="D31:BA31"/>
    <mergeCell ref="BB31:BK31"/>
    <mergeCell ref="D32:BA32"/>
    <mergeCell ref="BB32:BK32"/>
    <mergeCell ref="D35:BA35"/>
    <mergeCell ref="D40:BA40"/>
    <mergeCell ref="BB35:BK35"/>
    <mergeCell ref="A33:C33"/>
    <mergeCell ref="A34:C34"/>
    <mergeCell ref="D33:BA33"/>
    <mergeCell ref="BB33:BK33"/>
    <mergeCell ref="D34:BA34"/>
    <mergeCell ref="BB34:BK34"/>
    <mergeCell ref="A35:C35"/>
    <mergeCell ref="A38:C38"/>
    <mergeCell ref="A39:C39"/>
    <mergeCell ref="A42:C42"/>
    <mergeCell ref="A36:C36"/>
    <mergeCell ref="A37:C37"/>
    <mergeCell ref="A43:C43"/>
    <mergeCell ref="A40:C40"/>
    <mergeCell ref="A41:C41"/>
    <mergeCell ref="BB46:BK46"/>
    <mergeCell ref="A44:C44"/>
    <mergeCell ref="A45:C45"/>
    <mergeCell ref="D44:BA44"/>
    <mergeCell ref="BB44:BK44"/>
    <mergeCell ref="D45:BA45"/>
    <mergeCell ref="BB45:BK45"/>
    <mergeCell ref="A46:C46"/>
    <mergeCell ref="A47:C47"/>
    <mergeCell ref="A48:C48"/>
    <mergeCell ref="D46:BA46"/>
    <mergeCell ref="A49:C49"/>
    <mergeCell ref="A50:C50"/>
    <mergeCell ref="D49:BA49"/>
    <mergeCell ref="BB49:BK49"/>
    <mergeCell ref="D50:BA50"/>
    <mergeCell ref="BB50:BK50"/>
    <mergeCell ref="A51:C51"/>
    <mergeCell ref="A52:C52"/>
    <mergeCell ref="D51:BA51"/>
    <mergeCell ref="BB51:BK51"/>
    <mergeCell ref="D52:BA52"/>
    <mergeCell ref="BB52:BK52"/>
    <mergeCell ref="A53:C53"/>
    <mergeCell ref="A54:C54"/>
    <mergeCell ref="D53:BA53"/>
    <mergeCell ref="BB53:BK53"/>
    <mergeCell ref="D54:BA54"/>
    <mergeCell ref="BB54:BK54"/>
    <mergeCell ref="BB57:BK57"/>
    <mergeCell ref="A55:C55"/>
    <mergeCell ref="A56:C56"/>
    <mergeCell ref="D55:BA55"/>
    <mergeCell ref="BB55:BK55"/>
    <mergeCell ref="D56:BA56"/>
    <mergeCell ref="BB56:BK56"/>
    <mergeCell ref="D57:BA57"/>
    <mergeCell ref="A59:C59"/>
    <mergeCell ref="A60:C60"/>
    <mergeCell ref="A57:C57"/>
    <mergeCell ref="A58:C58"/>
    <mergeCell ref="BB63:BK63"/>
    <mergeCell ref="A61:C61"/>
    <mergeCell ref="A62:C62"/>
    <mergeCell ref="D62:BA62"/>
    <mergeCell ref="BB62:BK62"/>
    <mergeCell ref="A63:C63"/>
    <mergeCell ref="D61:BA61"/>
    <mergeCell ref="BB61:BK61"/>
    <mergeCell ref="AB66:AO66"/>
    <mergeCell ref="AQ66:AX66"/>
    <mergeCell ref="D63:BA63"/>
    <mergeCell ref="AB67:AO67"/>
    <mergeCell ref="AQ67:AX67"/>
    <mergeCell ref="AB69:AO69"/>
    <mergeCell ref="AQ69:AX69"/>
    <mergeCell ref="AB70:AO70"/>
    <mergeCell ref="AQ70:AX70"/>
    <mergeCell ref="P6:BK6"/>
    <mergeCell ref="P7:BK7"/>
    <mergeCell ref="AP10:BK10"/>
    <mergeCell ref="L12:BK12"/>
    <mergeCell ref="P10:AK10"/>
    <mergeCell ref="AL10:AO10"/>
    <mergeCell ref="P8:BH8"/>
    <mergeCell ref="BB15:BK15"/>
    <mergeCell ref="BB16:BK16"/>
    <mergeCell ref="D17:BA17"/>
    <mergeCell ref="BB60:BK60"/>
    <mergeCell ref="D37:BA37"/>
    <mergeCell ref="BB37:BK37"/>
    <mergeCell ref="D38:BA38"/>
    <mergeCell ref="BB38:BK38"/>
    <mergeCell ref="D39:BA39"/>
    <mergeCell ref="BB39:BK39"/>
    <mergeCell ref="BB41:BK41"/>
    <mergeCell ref="D42:BA42"/>
    <mergeCell ref="BB42:BK42"/>
    <mergeCell ref="D43:BA43"/>
    <mergeCell ref="BB43:BK43"/>
    <mergeCell ref="D41:BA41"/>
    <mergeCell ref="D58:BA58"/>
    <mergeCell ref="BB58:BK58"/>
    <mergeCell ref="AY67:BK69"/>
    <mergeCell ref="D47:BA47"/>
    <mergeCell ref="BB47:BK47"/>
    <mergeCell ref="D48:BA48"/>
    <mergeCell ref="BB48:BK48"/>
    <mergeCell ref="D59:BA59"/>
    <mergeCell ref="BB59:BK59"/>
    <mergeCell ref="D60:BA60"/>
  </mergeCells>
  <printOptions horizontalCentered="1"/>
  <pageMargins left="0.5511811023622047" right="0.4330708661417323" top="0.55" bottom="0.42" header="0.38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23"/>
  <sheetViews>
    <sheetView zoomScale="150" zoomScaleNormal="150" workbookViewId="0" topLeftCell="A1">
      <selection activeCell="D11" sqref="D11:AZ11"/>
    </sheetView>
  </sheetViews>
  <sheetFormatPr defaultColWidth="9.00390625" defaultRowHeight="12.75"/>
  <cols>
    <col min="1" max="16384" width="1.37890625" style="11" customWidth="1"/>
  </cols>
  <sheetData>
    <row r="1" spans="1:60" s="1" customFormat="1" ht="15.75">
      <c r="A1" s="130" t="s">
        <v>168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</row>
    <row r="2" spans="1:60" s="1" customFormat="1" ht="15.75">
      <c r="A2" s="130" t="s">
        <v>169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</row>
    <row r="3" spans="20:41" s="2" customFormat="1" ht="15.75">
      <c r="T3" s="3" t="s">
        <v>199</v>
      </c>
      <c r="U3" s="131" t="s">
        <v>198</v>
      </c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2" t="s">
        <v>3</v>
      </c>
      <c r="AJ3" s="132"/>
      <c r="AK3" s="132"/>
      <c r="AL3" s="132"/>
      <c r="AM3" s="133" t="s">
        <v>18</v>
      </c>
      <c r="AN3" s="133"/>
      <c r="AO3" s="4" t="s">
        <v>2</v>
      </c>
    </row>
    <row r="6" spans="1:62" s="12" customFormat="1" ht="11.25">
      <c r="A6" s="77" t="s">
        <v>10</v>
      </c>
      <c r="B6" s="78"/>
      <c r="C6" s="79"/>
      <c r="D6" s="77" t="s">
        <v>170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7" t="s">
        <v>12</v>
      </c>
      <c r="BB6" s="78"/>
      <c r="BC6" s="78"/>
      <c r="BD6" s="78"/>
      <c r="BE6" s="78"/>
      <c r="BF6" s="78"/>
      <c r="BG6" s="78"/>
      <c r="BH6" s="78"/>
      <c r="BI6" s="78"/>
      <c r="BJ6" s="79"/>
    </row>
    <row r="7" spans="1:62" s="12" customFormat="1" ht="11.25">
      <c r="A7" s="80"/>
      <c r="B7" s="81"/>
      <c r="C7" s="82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0" t="s">
        <v>13</v>
      </c>
      <c r="BB7" s="81"/>
      <c r="BC7" s="81"/>
      <c r="BD7" s="81"/>
      <c r="BE7" s="81"/>
      <c r="BF7" s="81"/>
      <c r="BG7" s="81"/>
      <c r="BH7" s="81"/>
      <c r="BI7" s="81"/>
      <c r="BJ7" s="82"/>
    </row>
    <row r="8" spans="1:62" s="12" customFormat="1" ht="11.25">
      <c r="A8" s="107"/>
      <c r="B8" s="108"/>
      <c r="C8" s="109"/>
      <c r="D8" s="107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7" t="s">
        <v>14</v>
      </c>
      <c r="BB8" s="108"/>
      <c r="BC8" s="108"/>
      <c r="BD8" s="108"/>
      <c r="BE8" s="108"/>
      <c r="BF8" s="108"/>
      <c r="BG8" s="108"/>
      <c r="BH8" s="108"/>
      <c r="BI8" s="108"/>
      <c r="BJ8" s="109"/>
    </row>
    <row r="9" spans="1:62" s="12" customFormat="1" ht="11.25">
      <c r="A9" s="89">
        <v>1</v>
      </c>
      <c r="B9" s="89"/>
      <c r="C9" s="89"/>
      <c r="D9" s="89">
        <v>2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107">
        <v>3</v>
      </c>
      <c r="BB9" s="108"/>
      <c r="BC9" s="108"/>
      <c r="BD9" s="108"/>
      <c r="BE9" s="108"/>
      <c r="BF9" s="108"/>
      <c r="BG9" s="108"/>
      <c r="BH9" s="108"/>
      <c r="BI9" s="108"/>
      <c r="BJ9" s="109"/>
    </row>
    <row r="10" spans="1:62" s="12" customFormat="1" ht="15" customHeight="1">
      <c r="A10" s="91" t="s">
        <v>16</v>
      </c>
      <c r="B10" s="91"/>
      <c r="C10" s="91"/>
      <c r="D10" s="129" t="s">
        <v>171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44">
        <v>45.7</v>
      </c>
      <c r="BB10" s="45"/>
      <c r="BC10" s="45"/>
      <c r="BD10" s="45"/>
      <c r="BE10" s="45"/>
      <c r="BF10" s="45"/>
      <c r="BG10" s="45"/>
      <c r="BH10" s="45"/>
      <c r="BI10" s="45"/>
      <c r="BJ10" s="46"/>
    </row>
    <row r="11" spans="1:62" s="12" customFormat="1" ht="15" customHeight="1">
      <c r="A11" s="91" t="s">
        <v>17</v>
      </c>
      <c r="B11" s="91"/>
      <c r="C11" s="91"/>
      <c r="D11" s="129" t="s">
        <v>172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44">
        <v>10</v>
      </c>
      <c r="BB11" s="45"/>
      <c r="BC11" s="45"/>
      <c r="BD11" s="45"/>
      <c r="BE11" s="45"/>
      <c r="BF11" s="45"/>
      <c r="BG11" s="45"/>
      <c r="BH11" s="45"/>
      <c r="BI11" s="45"/>
      <c r="BJ11" s="46"/>
    </row>
    <row r="12" spans="1:62" s="12" customFormat="1" ht="15" customHeight="1">
      <c r="A12" s="91" t="s">
        <v>18</v>
      </c>
      <c r="B12" s="91"/>
      <c r="C12" s="91"/>
      <c r="D12" s="129" t="s">
        <v>173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36">
        <v>722864</v>
      </c>
      <c r="BB12" s="37"/>
      <c r="BC12" s="37"/>
      <c r="BD12" s="37"/>
      <c r="BE12" s="37"/>
      <c r="BF12" s="37"/>
      <c r="BG12" s="37"/>
      <c r="BH12" s="37"/>
      <c r="BI12" s="37"/>
      <c r="BJ12" s="38"/>
    </row>
    <row r="13" spans="1:62" s="12" customFormat="1" ht="15" customHeight="1">
      <c r="A13" s="91" t="s">
        <v>26</v>
      </c>
      <c r="B13" s="91"/>
      <c r="C13" s="91"/>
      <c r="D13" s="129" t="s">
        <v>174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36">
        <v>2159</v>
      </c>
      <c r="BB13" s="37"/>
      <c r="BC13" s="37"/>
      <c r="BD13" s="37"/>
      <c r="BE13" s="37"/>
      <c r="BF13" s="37"/>
      <c r="BG13" s="37"/>
      <c r="BH13" s="37"/>
      <c r="BI13" s="37"/>
      <c r="BJ13" s="38"/>
    </row>
    <row r="14" spans="1:62" s="12" customFormat="1" ht="15" customHeight="1">
      <c r="A14" s="91" t="s">
        <v>31</v>
      </c>
      <c r="B14" s="91"/>
      <c r="C14" s="91"/>
      <c r="D14" s="129" t="s">
        <v>175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36">
        <v>2159</v>
      </c>
      <c r="BB14" s="37"/>
      <c r="BC14" s="37"/>
      <c r="BD14" s="37"/>
      <c r="BE14" s="37"/>
      <c r="BF14" s="37"/>
      <c r="BG14" s="37"/>
      <c r="BH14" s="37"/>
      <c r="BI14" s="37"/>
      <c r="BJ14" s="38"/>
    </row>
    <row r="15" spans="1:62" s="12" customFormat="1" ht="15" customHeight="1">
      <c r="A15" s="91" t="s">
        <v>32</v>
      </c>
      <c r="B15" s="91"/>
      <c r="C15" s="91"/>
      <c r="D15" s="129" t="s">
        <v>176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36">
        <v>1264</v>
      </c>
      <c r="BB15" s="37"/>
      <c r="BC15" s="37"/>
      <c r="BD15" s="37"/>
      <c r="BE15" s="37"/>
      <c r="BF15" s="37"/>
      <c r="BG15" s="37"/>
      <c r="BH15" s="37"/>
      <c r="BI15" s="37"/>
      <c r="BJ15" s="38"/>
    </row>
    <row r="16" spans="1:62" s="12" customFormat="1" ht="15" customHeight="1">
      <c r="A16" s="91" t="s">
        <v>33</v>
      </c>
      <c r="B16" s="91"/>
      <c r="C16" s="91"/>
      <c r="D16" s="129" t="s">
        <v>177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36">
        <v>1264</v>
      </c>
      <c r="BB16" s="37"/>
      <c r="BC16" s="37"/>
      <c r="BD16" s="37"/>
      <c r="BE16" s="37"/>
      <c r="BF16" s="37"/>
      <c r="BG16" s="37"/>
      <c r="BH16" s="37"/>
      <c r="BI16" s="37"/>
      <c r="BJ16" s="38"/>
    </row>
    <row r="19" spans="1:50" s="5" customFormat="1" ht="12.75">
      <c r="A19" s="5" t="s">
        <v>109</v>
      </c>
      <c r="AB19" s="42" t="s">
        <v>196</v>
      </c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Q19" s="42"/>
      <c r="AR19" s="42"/>
      <c r="AS19" s="42"/>
      <c r="AT19" s="42"/>
      <c r="AU19" s="42"/>
      <c r="AV19" s="42"/>
      <c r="AW19" s="42"/>
      <c r="AX19" s="42"/>
    </row>
    <row r="20" spans="28:62" s="9" customFormat="1" ht="10.5">
      <c r="AB20" s="114" t="s">
        <v>111</v>
      </c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Q20" s="114" t="s">
        <v>112</v>
      </c>
      <c r="AR20" s="114"/>
      <c r="AS20" s="114"/>
      <c r="AT20" s="114"/>
      <c r="AU20" s="114"/>
      <c r="AV20" s="114"/>
      <c r="AW20" s="114"/>
      <c r="AX20" s="114"/>
      <c r="AY20" s="43" t="s">
        <v>113</v>
      </c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</row>
    <row r="21" spans="51:62" ht="12.75"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</row>
    <row r="22" spans="1:62" s="5" customFormat="1" ht="12.75">
      <c r="A22" s="5" t="s">
        <v>110</v>
      </c>
      <c r="AB22" s="42" t="s">
        <v>197</v>
      </c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Q22" s="42"/>
      <c r="AR22" s="42"/>
      <c r="AS22" s="42"/>
      <c r="AT22" s="42"/>
      <c r="AU22" s="42"/>
      <c r="AV22" s="42"/>
      <c r="AW22" s="42"/>
      <c r="AX22" s="42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28:50" s="9" customFormat="1" ht="10.5">
      <c r="AB23" s="114" t="s">
        <v>111</v>
      </c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Q23" s="114" t="s">
        <v>112</v>
      </c>
      <c r="AR23" s="114"/>
      <c r="AS23" s="114"/>
      <c r="AT23" s="114"/>
      <c r="AU23" s="114"/>
      <c r="AV23" s="114"/>
      <c r="AW23" s="114"/>
      <c r="AX23" s="114"/>
    </row>
  </sheetData>
  <mergeCells count="43">
    <mergeCell ref="A1:BH1"/>
    <mergeCell ref="A2:BH2"/>
    <mergeCell ref="U3:AH3"/>
    <mergeCell ref="AI3:AL3"/>
    <mergeCell ref="AM3:AN3"/>
    <mergeCell ref="A6:C8"/>
    <mergeCell ref="D6:AZ8"/>
    <mergeCell ref="BA6:BJ6"/>
    <mergeCell ref="BA7:BJ7"/>
    <mergeCell ref="BA8:BJ8"/>
    <mergeCell ref="BA11:BJ11"/>
    <mergeCell ref="BA12:BJ12"/>
    <mergeCell ref="A9:C9"/>
    <mergeCell ref="D9:AZ9"/>
    <mergeCell ref="A10:C10"/>
    <mergeCell ref="D10:AZ10"/>
    <mergeCell ref="BA9:BJ9"/>
    <mergeCell ref="BA10:BJ10"/>
    <mergeCell ref="A11:C11"/>
    <mergeCell ref="D11:AZ11"/>
    <mergeCell ref="A12:C12"/>
    <mergeCell ref="D12:AZ12"/>
    <mergeCell ref="BA15:BJ15"/>
    <mergeCell ref="BA16:BJ16"/>
    <mergeCell ref="A13:C13"/>
    <mergeCell ref="D13:AZ13"/>
    <mergeCell ref="A14:C14"/>
    <mergeCell ref="D14:AZ14"/>
    <mergeCell ref="BA13:BJ13"/>
    <mergeCell ref="BA14:BJ14"/>
    <mergeCell ref="A15:C15"/>
    <mergeCell ref="D15:AZ15"/>
    <mergeCell ref="A16:C16"/>
    <mergeCell ref="D16:AZ16"/>
    <mergeCell ref="AB23:AO23"/>
    <mergeCell ref="AQ23:AX23"/>
    <mergeCell ref="AY20:BJ22"/>
    <mergeCell ref="AB19:AO19"/>
    <mergeCell ref="AQ19:AX19"/>
    <mergeCell ref="AB20:AO20"/>
    <mergeCell ref="AQ20:AX20"/>
    <mergeCell ref="AB22:AO22"/>
    <mergeCell ref="AQ22:AX22"/>
  </mergeCells>
  <printOptions horizontalCentered="1"/>
  <pageMargins left="0.57" right="0.57" top="0.748031496062992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Work</cp:lastModifiedBy>
  <cp:lastPrinted>2003-08-07T06:56:11Z</cp:lastPrinted>
  <dcterms:created xsi:type="dcterms:W3CDTF">2001-08-16T13:16:24Z</dcterms:created>
  <dcterms:modified xsi:type="dcterms:W3CDTF">2003-08-18T06:02:33Z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1865772623</vt:i4>
  </property>
  <property fmtid="{D5CDD505-2E9C-101B-9397-08002B2CF9AE}" pid="4" name="_EmailSubje">
    <vt:lpwstr>А это квартальная за последние 3 года</vt:lpwstr>
  </property>
  <property fmtid="{D5CDD505-2E9C-101B-9397-08002B2CF9AE}" pid="5" name="_AuthorEma">
    <vt:lpwstr>sveshnikova@alal.ru</vt:lpwstr>
  </property>
  <property fmtid="{D5CDD505-2E9C-101B-9397-08002B2CF9AE}" pid="6" name="_AuthorEmailDisplayNa">
    <vt:lpwstr>Tatiana Sveshnikova</vt:lpwstr>
  </property>
</Properties>
</file>