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2"/>
  </bookViews>
  <sheets>
    <sheet name="Баланс" sheetId="1" r:id="rId1"/>
    <sheet name="ОПУ" sheetId="2" r:id="rId2"/>
    <sheet name="Ден. средства" sheetId="3" r:id="rId3"/>
  </sheets>
  <definedNames/>
  <calcPr fullCalcOnLoad="1"/>
</workbook>
</file>

<file path=xl/sharedStrings.xml><?xml version="1.0" encoding="utf-8"?>
<sst xmlns="http://schemas.openxmlformats.org/spreadsheetml/2006/main" count="249" uniqueCount="194">
  <si>
    <t>Приложение 1</t>
  </si>
  <si>
    <t>к Указанию Банка России</t>
  </si>
  <si>
    <t>"О публикуемой отчетности</t>
  </si>
  <si>
    <t>кредитных организаций и банковских групп"</t>
  </si>
  <si>
    <t>БАЛАНС</t>
  </si>
  <si>
    <t>(фирменное (полное официальное) и сокращенное наименования)</t>
  </si>
  <si>
    <t>БИК-Код</t>
  </si>
  <si>
    <t>Почтовый адрес</t>
  </si>
  <si>
    <t>тыс. руб.</t>
  </si>
  <si>
    <t>№ п/п</t>
  </si>
  <si>
    <t>Наименование статей</t>
  </si>
  <si>
    <t>На отчетную
дату</t>
  </si>
  <si>
    <t>АКТИВЫ</t>
  </si>
  <si>
    <t>Денежные средства и счета в Центральном банке Российской Федерации</t>
  </si>
  <si>
    <t>Обязательные резервы в Центральном банке Российской Федерации</t>
  </si>
  <si>
    <t>Средства в кредитных организациях за вычетом резервов (ст. 3.1 – ст. 3.2)</t>
  </si>
  <si>
    <t>3.1</t>
  </si>
  <si>
    <t>Средства в кредитных организациях</t>
  </si>
  <si>
    <t>3.2</t>
  </si>
  <si>
    <t>Резервы на возможные потери</t>
  </si>
  <si>
    <t>4</t>
  </si>
  <si>
    <t>Чистые вложения в торговые ценные бумаги (ст. 4.1 – ст. 4.2)</t>
  </si>
  <si>
    <t>4.1</t>
  </si>
  <si>
    <t>Вложения в торговые ценные бумаги</t>
  </si>
  <si>
    <t>4.2</t>
  </si>
  <si>
    <t>5</t>
  </si>
  <si>
    <t>Ссудная и приравненная к ней задолженность</t>
  </si>
  <si>
    <t>6</t>
  </si>
  <si>
    <t>Резервы на возможные потери по ссудам</t>
  </si>
  <si>
    <t>7</t>
  </si>
  <si>
    <t>Чистая ссудная задолженность (ст. 5 – ст. 6)</t>
  </si>
  <si>
    <t>8</t>
  </si>
  <si>
    <t>Проценты начисленные (включая просроченные)</t>
  </si>
  <si>
    <t>9</t>
  </si>
  <si>
    <t>Чистые вложения в инвестиционные ценные бумаги, удерживаемые до погашения (ст. 9.1 – ст. 9.2)</t>
  </si>
  <si>
    <t>9.1</t>
  </si>
  <si>
    <t>Вложения в инвестиционные ценные бумаги, удерживаемые до погашения</t>
  </si>
  <si>
    <t>9.2</t>
  </si>
  <si>
    <t>10</t>
  </si>
  <si>
    <t>11</t>
  </si>
  <si>
    <t>Чистые вложения в ценные бумаги, имеющиеся в наличии для продажи (ст. 11.1 – ст. 11.2)</t>
  </si>
  <si>
    <t>11.1</t>
  </si>
  <si>
    <t>11.2</t>
  </si>
  <si>
    <t>Резервы под обесценение ценных бумаг и на возможные потери</t>
  </si>
  <si>
    <t>12</t>
  </si>
  <si>
    <t>13</t>
  </si>
  <si>
    <t>Прочие активы за вычетом резервов (ст. 13.1 – ст. 13.2)</t>
  </si>
  <si>
    <t>13.1</t>
  </si>
  <si>
    <t>Прочие активы</t>
  </si>
  <si>
    <t>13.2</t>
  </si>
  <si>
    <t>14</t>
  </si>
  <si>
    <t>Всего активов (ст. 1 + 2 + 3 + 4 + 7 + 8 + 9 + 10 + 11 + 12 + 13)</t>
  </si>
  <si>
    <t>044552288</t>
  </si>
  <si>
    <t>141900, Россия, Московская область, г.Талдом, ул.Калязинская, д.41</t>
  </si>
  <si>
    <t>На предыдущую дату</t>
  </si>
  <si>
    <t>Основные средства, нематериальные активы, хозяйственные материалы и малоценные и быстроизнашивающиеся предметы</t>
  </si>
  <si>
    <t>Расходы будущих периодов по другим операциям, скорректированные на наращенные процентные доходы</t>
  </si>
  <si>
    <t>ПАССИВЫ</t>
  </si>
  <si>
    <t>15</t>
  </si>
  <si>
    <t>Кредиты, полученные кредитными организациями от Центрального банка Российской Федерации</t>
  </si>
  <si>
    <t>16</t>
  </si>
  <si>
    <t>Средства кредитных организаций</t>
  </si>
  <si>
    <t>17</t>
  </si>
  <si>
    <t>Средства клиентов</t>
  </si>
  <si>
    <t>17.1</t>
  </si>
  <si>
    <t>в том числе вклады физических лиц</t>
  </si>
  <si>
    <t>18</t>
  </si>
  <si>
    <t>Доходы будущих периодов по другим операциям</t>
  </si>
  <si>
    <t>19</t>
  </si>
  <si>
    <t>Выпущенные долговые обязательства</t>
  </si>
  <si>
    <t>20</t>
  </si>
  <si>
    <t>Прочие обязательства</t>
  </si>
  <si>
    <t>21</t>
  </si>
  <si>
    <t>22</t>
  </si>
  <si>
    <t>Всего обязательств (ст. 15 + 16 + 17 + 18 + 19 + 20 + 21)</t>
  </si>
  <si>
    <t>СОБСТВЕННЫЕ СРЕДСТВА</t>
  </si>
  <si>
    <t>23</t>
  </si>
  <si>
    <t>23.1</t>
  </si>
  <si>
    <t>Зарегистрированные обыкновенные акции и доли</t>
  </si>
  <si>
    <t>23.2</t>
  </si>
  <si>
    <t>Зарегистрированные привилегированные акции</t>
  </si>
  <si>
    <t>23.3</t>
  </si>
  <si>
    <t>Незарегистрированный уставный капитал неакционерных кредитных организаций</t>
  </si>
  <si>
    <t>24</t>
  </si>
  <si>
    <t>Собственные акции, выкупленные у акционеров</t>
  </si>
  <si>
    <t>25</t>
  </si>
  <si>
    <t>Эмиссионный доход</t>
  </si>
  <si>
    <t>26</t>
  </si>
  <si>
    <t>Фонды и прибыль, оставленная в распоряжении кредитной организации</t>
  </si>
  <si>
    <t>27</t>
  </si>
  <si>
    <t>Переоценка основных средств</t>
  </si>
  <si>
    <t>28</t>
  </si>
  <si>
    <t>Прибыль (убыток) за отчетный период</t>
  </si>
  <si>
    <t>29</t>
  </si>
  <si>
    <t>Дивиденды, начисленные из прибыли текущего года</t>
  </si>
  <si>
    <t>30</t>
  </si>
  <si>
    <t>Распределенная прибыль (исключая дивиденды)</t>
  </si>
  <si>
    <t>31</t>
  </si>
  <si>
    <t>Нераспределенная прибыль (ст. 28 – ст. 29 – ст. 30)*</t>
  </si>
  <si>
    <t>32</t>
  </si>
  <si>
    <t>Расходы и риски, влияющие на собственные средства</t>
  </si>
  <si>
    <t>33</t>
  </si>
  <si>
    <t>34</t>
  </si>
  <si>
    <t>Всего пассивов: (ст. 22 + ст. 23.3 + ст. 33)</t>
  </si>
  <si>
    <t>ВНЕБАЛАНСОВЫЕ ОБЯЗАТЕЛЬСТВА</t>
  </si>
  <si>
    <t>35</t>
  </si>
  <si>
    <t>Безотзывные обязательства кредитной организации</t>
  </si>
  <si>
    <t>36</t>
  </si>
  <si>
    <t>Гарантии, выданные кредитной организацией</t>
  </si>
  <si>
    <t>*  Ст. 29, 30, 31 заполняются только прибыльными кредитными организациями.</t>
  </si>
  <si>
    <t>Резервы на возможные потери по срочным сделкам и внебалансовым обязательствам и по расчетам с дебиторами по операциям с резидентами офшорных зон</t>
  </si>
  <si>
    <t>Приложение 2</t>
  </si>
  <si>
    <t>от 15.11.2001 г. № 1051-У</t>
  </si>
  <si>
    <t>ОТЧЕТ О ПРИБЫЛЯХ И УБЫТКАХ</t>
  </si>
  <si>
    <t>Проценты полученные и аналогичные доходы от:</t>
  </si>
  <si>
    <t>Размещения средств в банках в виде кредитов, депозитов, займов и на счетах в других банках</t>
  </si>
  <si>
    <t>Ссуд, предоставленных другим клиентам</t>
  </si>
  <si>
    <t>Средств, переданных в лизинг</t>
  </si>
  <si>
    <t>Ценных бумаг с фиксированным доходом</t>
  </si>
  <si>
    <t>Других источников</t>
  </si>
  <si>
    <t>Итого проценты полученные и аналогичные доходы: (ст. 1+2+3+4+5)</t>
  </si>
  <si>
    <t>Проценты уплаченные и аналогичные расходы по:</t>
  </si>
  <si>
    <t>Привлеченным средствам банков, включая займы и депозиты</t>
  </si>
  <si>
    <t>Привлеченным средствам других клиентов, включая займы и депозиты</t>
  </si>
  <si>
    <t>Выпущенным долговым ценным бумагам</t>
  </si>
  <si>
    <t>Арендной плате</t>
  </si>
  <si>
    <t>Итого проценты уплаченные и аналогичные расходы: (ст. 7+8+9+10)</t>
  </si>
  <si>
    <t>Чистые процентные и аналогичные доходы (ст. 6 – ст. 11)</t>
  </si>
  <si>
    <t>Комиссионные доходы</t>
  </si>
  <si>
    <t>Комиссионные расходы</t>
  </si>
  <si>
    <t>Чистый комиссионный доход (ст. 13 – ст. 14)</t>
  </si>
  <si>
    <t>Прочие операционные доходы:</t>
  </si>
  <si>
    <t>Доходы от операций с иностранной валютой и с другими валютными ценностями, включая курсовые разницы</t>
  </si>
  <si>
    <t>Доходы, полученные в форме дивидендов</t>
  </si>
  <si>
    <t>Другие текущие доходы</t>
  </si>
  <si>
    <t>Итого прочие операционные доходы: (ст. 16+17+18+19)</t>
  </si>
  <si>
    <t>Прочие операционные расходы:</t>
  </si>
  <si>
    <t>Расходы на содержание аппарата</t>
  </si>
  <si>
    <t>Эксплуатационные расходы</t>
  </si>
  <si>
    <t>Расходы от операций с иностранной валютой и другими валютными ценностями, включая курсовые разницы</t>
  </si>
  <si>
    <t>Другие текущие расходы</t>
  </si>
  <si>
    <t>Всего прочих операционных расходов: (ст. 22+23+24+25+26)</t>
  </si>
  <si>
    <t>Чистые текущие доходы до формирования резервов и без учета непредвиденных доходов/расходов (ст. 21 – ст. 27)</t>
  </si>
  <si>
    <t>Изменение величины резервов на возможные потери по ссудам</t>
  </si>
  <si>
    <t>Изменение величины резервов под обесценение ценных бумаг и на возможные потери</t>
  </si>
  <si>
    <t>Изменение величины прочих резервов</t>
  </si>
  <si>
    <t>Непредвиденные доходы за вычетом непредвиденных расходов</t>
  </si>
  <si>
    <t>Чистые текущие доходы с учетом непредвиденных доходов/расходов (ст. 32 + ст. 33)</t>
  </si>
  <si>
    <t>Налог на прибыль*</t>
  </si>
  <si>
    <t>Отсроченный налог на прибыль</t>
  </si>
  <si>
    <t>36а</t>
  </si>
  <si>
    <t>Непредвиденные расходы после налогообложения</t>
  </si>
  <si>
    <t>37</t>
  </si>
  <si>
    <t>* Сумма налогов, выплаченных из прибыли (ст. 35), отражается в отчете о прибылях и убытках справочно и не исключается из расчета прибыли (убытка) за отчетный период, отражаемой(ого) по ст. 37.</t>
  </si>
  <si>
    <t>За отчетный период</t>
  </si>
  <si>
    <t>За предыдущий отчетный период</t>
  </si>
  <si>
    <t>Доходы от операций по купле-продаже драгоценных металлов, ценных бумаг и другого имущества, положительные результаты переоценки драгоценных металлов, ценных бумаг и другого имущества</t>
  </si>
  <si>
    <t>Расходы от операций по купле-продаже драгоценных металлов, ценных бумаг и другого имущества, отрицательные результаты переоценки драгоценных металлов, ценных бумаг</t>
  </si>
  <si>
    <t>1</t>
  </si>
  <si>
    <t>2</t>
  </si>
  <si>
    <t>3</t>
  </si>
  <si>
    <t>СВЕДЕНИЯ</t>
  </si>
  <si>
    <t>О ВЫПОЛНЕНИИ ОСНОВНЫХ ТРЕБОВАНИЙ,</t>
  </si>
  <si>
    <t>УСТАНОВЛЕННЫХ НОРМАТИВНЫМИ АКТАМИ БАНКА РОССИИ,</t>
  </si>
  <si>
    <t>Наименование обязательных нормативов или резервов</t>
  </si>
  <si>
    <t>Сумма
или процент
на отчетную дату</t>
  </si>
  <si>
    <t>Сумма или процент
на предыдущую отчетную дату</t>
  </si>
  <si>
    <t>Фактическое значение показателя достаточности собственных средств (капитала) (норматив Н1, в %)</t>
  </si>
  <si>
    <t>Величина фактически сформированных резервов на возможные потери по ссудам (тыс. руб.)</t>
  </si>
  <si>
    <t>(Ф.И.О.)</t>
  </si>
  <si>
    <t>(подпись)</t>
  </si>
  <si>
    <t>Место</t>
  </si>
  <si>
    <t>печати</t>
  </si>
  <si>
    <t>Величина расчетного резерва на возможные потери по ссудам, рассчитанного в соответствии с требованиями, установленными нормативными актами Банка России (тыс. руб.)</t>
  </si>
  <si>
    <t>Расчетная величина резервов под обесценение ценных бумаг и на возможные потери, рассчитанных в соответствии с требованиями, установленными нормативными актами Банка России (тыс. руб.)</t>
  </si>
  <si>
    <t>Величина фактически сформированных резервов под обесценение ценных бумаг и на возможные потери (тыс. руб.)</t>
  </si>
  <si>
    <t>Коммерческий Банк "Альба Альянс" (Общество с ограниченной ответственностью)</t>
  </si>
  <si>
    <t xml:space="preserve"> ООО КБ "Альба Альянс"</t>
  </si>
  <si>
    <t>к Указанию Банка России от 15.11.2001 № 1051-У</t>
  </si>
  <si>
    <t>Операции доверительного управления не осуществлялись</t>
  </si>
  <si>
    <t>Кредитной организации</t>
  </si>
  <si>
    <t>Регистрационный номер</t>
  </si>
  <si>
    <t>Якимов А.Н.</t>
  </si>
  <si>
    <t>ВРИО Президента ООО КБ "Альба Альянс"</t>
  </si>
  <si>
    <t>Главный бухгалтер ООО КБ "Альба Альянс"</t>
  </si>
  <si>
    <t>Анохина О.И.</t>
  </si>
  <si>
    <t>Всего собственных средств (ст. 23 – 23.3 – 24 + 25 + 26 + 27 + 31 – 32 — для прибыльных кредитных организаций), (ст. 23 – 23.3 – 24 + 25 + 26 + 27 + 28 – 32 – для убыточных кредитных организаций)</t>
  </si>
  <si>
    <t>Ценные бумаги, имеющиеся в наличии для продажи</t>
  </si>
  <si>
    <t>Текущие доходы: (ст. 12+15+20)</t>
  </si>
  <si>
    <t>Чистые текущие доходы без учета непредвиденных доходов/расходов: (ст. 28–29–30–31)</t>
  </si>
  <si>
    <t>Прибыль (убыток) за отчетный период: (ст. 34 – ст. 36 – ст. 36а)</t>
  </si>
  <si>
    <t>Уставный капитал (средства акционеров (участников)) (ст. 23.1 + 23.2 + 23.3), в т.ч.:</t>
  </si>
  <si>
    <t>НА 1 АПРЕЛЯ 2003 ГОДА</t>
  </si>
  <si>
    <t>ЗА 1 КВАРТАЛ 2003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</si>
</sst>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4">
    <font>
      <sz val="10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</font>
    <font>
      <b/>
      <sz val="10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7" xfId="0" applyFont="1" applyBorder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0" fillId="0" borderId="15" xfId="0" applyFont="1" applyBorder="1" applyAlignment="1">
      <alignment horizontal="justify"/>
    </xf>
    <xf numFmtId="49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3" fontId="10" fillId="0" borderId="13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top"/>
    </xf>
    <xf numFmtId="0" fontId="10" fillId="0" borderId="1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6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07"/>
  <sheetViews>
    <sheetView workbookViewId="0" topLeftCell="A63">
      <selection activeCell="BH85" sqref="BH85"/>
    </sheetView>
  </sheetViews>
  <sheetFormatPr defaultColWidth="9.00390625" defaultRowHeight="12.75"/>
  <cols>
    <col min="1" max="1" width="1.625" style="3" customWidth="1"/>
    <col min="2" max="2" width="1.37890625" style="3" customWidth="1"/>
    <col min="3" max="3" width="1.75390625" style="3" customWidth="1"/>
    <col min="4" max="7" width="1.37890625" style="3" customWidth="1"/>
    <col min="8" max="8" width="1.625" style="3" customWidth="1"/>
    <col min="9" max="15" width="1.37890625" style="3" customWidth="1"/>
    <col min="16" max="16" width="1.25" style="3" customWidth="1"/>
    <col min="17" max="18" width="1.37890625" style="3" customWidth="1"/>
    <col min="19" max="19" width="1.25" style="3" customWidth="1"/>
    <col min="20" max="20" width="1.37890625" style="3" customWidth="1"/>
    <col min="21" max="22" width="1.25" style="3" customWidth="1"/>
    <col min="23" max="49" width="1.37890625" style="3" customWidth="1"/>
    <col min="50" max="50" width="25.125" style="3" customWidth="1"/>
    <col min="51" max="53" width="1.37890625" style="3" customWidth="1"/>
    <col min="54" max="54" width="1.25" style="3" customWidth="1"/>
    <col min="55" max="57" width="1.37890625" style="3" customWidth="1"/>
    <col min="58" max="58" width="2.875" style="3" customWidth="1"/>
    <col min="59" max="59" width="1.00390625" style="3" customWidth="1"/>
    <col min="60" max="63" width="1.37890625" style="3" customWidth="1"/>
    <col min="64" max="64" width="1.12109375" style="3" customWidth="1"/>
    <col min="65" max="66" width="1.37890625" style="3" customWidth="1"/>
    <col min="67" max="67" width="0.74609375" style="3" customWidth="1"/>
    <col min="68" max="68" width="3.875" style="3" customWidth="1"/>
    <col min="69" max="69" width="0.875" style="3" customWidth="1"/>
    <col min="70" max="16384" width="1.37890625" style="3" customWidth="1"/>
  </cols>
  <sheetData>
    <row r="1" spans="66:71" s="12" customFormat="1" ht="11.25" customHeight="1">
      <c r="BN1" s="13"/>
      <c r="BO1" s="13"/>
      <c r="BP1" s="13" t="s">
        <v>0</v>
      </c>
      <c r="BQ1" s="13"/>
      <c r="BS1" s="13"/>
    </row>
    <row r="2" spans="66:71" s="12" customFormat="1" ht="12" customHeight="1">
      <c r="BN2" s="14"/>
      <c r="BO2" s="14"/>
      <c r="BP2" s="14" t="s">
        <v>178</v>
      </c>
      <c r="BQ2" s="14"/>
      <c r="BS2" s="14"/>
    </row>
    <row r="3" spans="66:71" s="12" customFormat="1" ht="11.25" customHeight="1">
      <c r="BN3" s="14"/>
      <c r="BO3" s="14"/>
      <c r="BP3" s="14" t="s">
        <v>2</v>
      </c>
      <c r="BQ3" s="14"/>
      <c r="BS3" s="14"/>
    </row>
    <row r="4" spans="66:71" s="12" customFormat="1" ht="12" customHeight="1">
      <c r="BN4" s="14"/>
      <c r="BO4" s="14"/>
      <c r="BP4" s="14" t="s">
        <v>3</v>
      </c>
      <c r="BQ4" s="14"/>
      <c r="BS4" s="14"/>
    </row>
    <row r="5" ht="7.5" customHeight="1"/>
    <row r="6" spans="1:70" ht="15">
      <c r="A6" s="91" t="s">
        <v>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</row>
    <row r="7" spans="1:70" ht="15">
      <c r="A7" s="91" t="s">
        <v>192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</row>
    <row r="8" ht="8.25" customHeight="1"/>
    <row r="9" spans="1:74" ht="13.5" customHeight="1">
      <c r="A9" s="8" t="s">
        <v>180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0" t="s">
        <v>176</v>
      </c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7"/>
      <c r="BR9" s="7"/>
      <c r="BS9" s="7"/>
      <c r="BT9" s="7"/>
      <c r="BU9" s="7"/>
      <c r="BV9" s="5"/>
    </row>
    <row r="10" spans="1:73" ht="16.5" customHeight="1">
      <c r="A10" s="81" t="s">
        <v>177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7"/>
      <c r="BR10" s="7"/>
      <c r="BS10" s="9"/>
      <c r="BT10" s="9"/>
      <c r="BU10" s="9"/>
    </row>
    <row r="11" spans="1:68" s="1" customFormat="1" ht="9.75" customHeight="1">
      <c r="A11" s="95" t="s">
        <v>5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</row>
    <row r="12" spans="1:73" ht="12.75" customHeight="1">
      <c r="A12" s="3" t="s">
        <v>181</v>
      </c>
      <c r="Q12" s="81">
        <v>2593</v>
      </c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N12" s="3" t="s">
        <v>6</v>
      </c>
      <c r="AT12" s="10"/>
      <c r="AU12" s="92" t="s">
        <v>52</v>
      </c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10"/>
      <c r="BR12" s="10"/>
      <c r="BS12" s="10"/>
      <c r="BT12" s="10"/>
      <c r="BU12" s="10"/>
    </row>
    <row r="13" ht="8.25" customHeight="1"/>
    <row r="14" spans="1:70" ht="12.75" customHeight="1">
      <c r="A14" s="3" t="s">
        <v>7</v>
      </c>
      <c r="L14" s="80" t="s">
        <v>53</v>
      </c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9"/>
      <c r="BR14" s="9"/>
    </row>
    <row r="15" ht="8.25" customHeight="1"/>
    <row r="16" spans="66:70" s="2" customFormat="1" ht="12.75">
      <c r="BN16" s="4"/>
      <c r="BP16" s="4" t="s">
        <v>8</v>
      </c>
      <c r="BQ16" s="4"/>
      <c r="BR16" s="4"/>
    </row>
    <row r="17" spans="1:68" s="2" customFormat="1" ht="15" customHeight="1">
      <c r="A17" s="32" t="s">
        <v>9</v>
      </c>
      <c r="B17" s="33"/>
      <c r="C17" s="34"/>
      <c r="D17" s="82" t="s">
        <v>10</v>
      </c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4"/>
      <c r="AY17" s="32" t="s">
        <v>11</v>
      </c>
      <c r="AZ17" s="83"/>
      <c r="BA17" s="83"/>
      <c r="BB17" s="83"/>
      <c r="BC17" s="83"/>
      <c r="BD17" s="83"/>
      <c r="BE17" s="83"/>
      <c r="BF17" s="83"/>
      <c r="BG17" s="84"/>
      <c r="BH17" s="32" t="s">
        <v>54</v>
      </c>
      <c r="BI17" s="33"/>
      <c r="BJ17" s="33"/>
      <c r="BK17" s="33"/>
      <c r="BL17" s="33"/>
      <c r="BM17" s="33"/>
      <c r="BN17" s="33"/>
      <c r="BO17" s="33"/>
      <c r="BP17" s="34"/>
    </row>
    <row r="18" spans="1:68" s="2" customFormat="1" ht="9.75" customHeight="1">
      <c r="A18" s="35"/>
      <c r="B18" s="36"/>
      <c r="C18" s="37"/>
      <c r="D18" s="85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7"/>
      <c r="AY18" s="85"/>
      <c r="AZ18" s="86"/>
      <c r="BA18" s="86"/>
      <c r="BB18" s="86"/>
      <c r="BC18" s="86"/>
      <c r="BD18" s="86"/>
      <c r="BE18" s="86"/>
      <c r="BF18" s="86"/>
      <c r="BG18" s="87"/>
      <c r="BH18" s="35"/>
      <c r="BI18" s="36"/>
      <c r="BJ18" s="36"/>
      <c r="BK18" s="36"/>
      <c r="BL18" s="36"/>
      <c r="BM18" s="36"/>
      <c r="BN18" s="36"/>
      <c r="BO18" s="36"/>
      <c r="BP18" s="37"/>
    </row>
    <row r="19" spans="1:68" s="2" customFormat="1" ht="14.25" customHeight="1">
      <c r="A19" s="38"/>
      <c r="B19" s="39"/>
      <c r="C19" s="40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90"/>
      <c r="AY19" s="88"/>
      <c r="AZ19" s="89"/>
      <c r="BA19" s="89"/>
      <c r="BB19" s="89"/>
      <c r="BC19" s="89"/>
      <c r="BD19" s="89"/>
      <c r="BE19" s="89"/>
      <c r="BF19" s="89"/>
      <c r="BG19" s="90"/>
      <c r="BH19" s="38"/>
      <c r="BI19" s="39"/>
      <c r="BJ19" s="39"/>
      <c r="BK19" s="39"/>
      <c r="BL19" s="39"/>
      <c r="BM19" s="39"/>
      <c r="BN19" s="39"/>
      <c r="BO19" s="39"/>
      <c r="BP19" s="40"/>
    </row>
    <row r="20" spans="1:68" s="22" customFormat="1" ht="12.75">
      <c r="A20" s="41">
        <v>1</v>
      </c>
      <c r="B20" s="42"/>
      <c r="C20" s="43"/>
      <c r="D20" s="41">
        <v>2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3"/>
      <c r="AY20" s="41">
        <v>3</v>
      </c>
      <c r="AZ20" s="42"/>
      <c r="BA20" s="42"/>
      <c r="BB20" s="42"/>
      <c r="BC20" s="42"/>
      <c r="BD20" s="42"/>
      <c r="BE20" s="42"/>
      <c r="BF20" s="42"/>
      <c r="BG20" s="43"/>
      <c r="BH20" s="41">
        <v>4</v>
      </c>
      <c r="BI20" s="42"/>
      <c r="BJ20" s="42"/>
      <c r="BK20" s="42"/>
      <c r="BL20" s="42"/>
      <c r="BM20" s="42"/>
      <c r="BN20" s="42"/>
      <c r="BO20" s="42"/>
      <c r="BP20" s="43"/>
    </row>
    <row r="21" spans="1:68" s="2" customFormat="1" ht="13.5" customHeight="1">
      <c r="A21" s="73"/>
      <c r="B21" s="73"/>
      <c r="C21" s="73"/>
      <c r="D21" s="41" t="s">
        <v>12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3"/>
      <c r="AY21" s="77"/>
      <c r="AZ21" s="78"/>
      <c r="BA21" s="78"/>
      <c r="BB21" s="78"/>
      <c r="BC21" s="78"/>
      <c r="BD21" s="78"/>
      <c r="BE21" s="78"/>
      <c r="BF21" s="78"/>
      <c r="BG21" s="78"/>
      <c r="BH21" s="77"/>
      <c r="BI21" s="78"/>
      <c r="BJ21" s="78"/>
      <c r="BK21" s="78"/>
      <c r="BL21" s="78"/>
      <c r="BM21" s="78"/>
      <c r="BN21" s="78"/>
      <c r="BO21" s="78"/>
      <c r="BP21" s="79"/>
    </row>
    <row r="22" spans="1:68" s="2" customFormat="1" ht="13.5" customHeight="1">
      <c r="A22" s="51">
        <v>1</v>
      </c>
      <c r="B22" s="51"/>
      <c r="C22" s="51"/>
      <c r="D22" s="55" t="s">
        <v>13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7"/>
      <c r="AY22" s="52">
        <v>342938</v>
      </c>
      <c r="AZ22" s="53"/>
      <c r="BA22" s="53"/>
      <c r="BB22" s="53"/>
      <c r="BC22" s="53"/>
      <c r="BD22" s="53"/>
      <c r="BE22" s="53"/>
      <c r="BF22" s="53"/>
      <c r="BG22" s="53"/>
      <c r="BH22" s="52"/>
      <c r="BI22" s="53"/>
      <c r="BJ22" s="53"/>
      <c r="BK22" s="53"/>
      <c r="BL22" s="53"/>
      <c r="BM22" s="53"/>
      <c r="BN22" s="53"/>
      <c r="BO22" s="53"/>
      <c r="BP22" s="54"/>
    </row>
    <row r="23" spans="1:68" s="2" customFormat="1" ht="13.5" customHeight="1">
      <c r="A23" s="51">
        <v>2</v>
      </c>
      <c r="B23" s="51"/>
      <c r="C23" s="51"/>
      <c r="D23" s="55" t="s">
        <v>14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7"/>
      <c r="AY23" s="52">
        <v>129672</v>
      </c>
      <c r="AZ23" s="53"/>
      <c r="BA23" s="53"/>
      <c r="BB23" s="53"/>
      <c r="BC23" s="53"/>
      <c r="BD23" s="53"/>
      <c r="BE23" s="53"/>
      <c r="BF23" s="53"/>
      <c r="BG23" s="53"/>
      <c r="BH23" s="52"/>
      <c r="BI23" s="53"/>
      <c r="BJ23" s="53"/>
      <c r="BK23" s="53"/>
      <c r="BL23" s="53"/>
      <c r="BM23" s="53"/>
      <c r="BN23" s="53"/>
      <c r="BO23" s="53"/>
      <c r="BP23" s="54"/>
    </row>
    <row r="24" spans="1:68" s="2" customFormat="1" ht="13.5" customHeight="1">
      <c r="A24" s="51">
        <v>3</v>
      </c>
      <c r="B24" s="51"/>
      <c r="C24" s="51"/>
      <c r="D24" s="55" t="s">
        <v>15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7"/>
      <c r="AY24" s="52">
        <f>AY25-AY26</f>
        <v>1630169</v>
      </c>
      <c r="AZ24" s="53"/>
      <c r="BA24" s="53"/>
      <c r="BB24" s="53"/>
      <c r="BC24" s="53"/>
      <c r="BD24" s="53"/>
      <c r="BE24" s="53"/>
      <c r="BF24" s="53"/>
      <c r="BG24" s="53"/>
      <c r="BH24" s="52"/>
      <c r="BI24" s="53"/>
      <c r="BJ24" s="53"/>
      <c r="BK24" s="53"/>
      <c r="BL24" s="53"/>
      <c r="BM24" s="53"/>
      <c r="BN24" s="53"/>
      <c r="BO24" s="53"/>
      <c r="BP24" s="54"/>
    </row>
    <row r="25" spans="1:68" s="2" customFormat="1" ht="13.5" customHeight="1">
      <c r="A25" s="51" t="s">
        <v>16</v>
      </c>
      <c r="B25" s="51"/>
      <c r="C25" s="51"/>
      <c r="D25" s="55" t="s">
        <v>17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7"/>
      <c r="AY25" s="52">
        <v>1630169</v>
      </c>
      <c r="AZ25" s="53"/>
      <c r="BA25" s="53"/>
      <c r="BB25" s="53"/>
      <c r="BC25" s="53"/>
      <c r="BD25" s="53"/>
      <c r="BE25" s="53"/>
      <c r="BF25" s="53"/>
      <c r="BG25" s="53"/>
      <c r="BH25" s="52"/>
      <c r="BI25" s="53"/>
      <c r="BJ25" s="53"/>
      <c r="BK25" s="53"/>
      <c r="BL25" s="53"/>
      <c r="BM25" s="53"/>
      <c r="BN25" s="53"/>
      <c r="BO25" s="53"/>
      <c r="BP25" s="54"/>
    </row>
    <row r="26" spans="1:68" s="2" customFormat="1" ht="13.5" customHeight="1">
      <c r="A26" s="51" t="s">
        <v>18</v>
      </c>
      <c r="B26" s="51"/>
      <c r="C26" s="51"/>
      <c r="D26" s="55" t="s">
        <v>19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7"/>
      <c r="AY26" s="52">
        <v>0</v>
      </c>
      <c r="AZ26" s="53"/>
      <c r="BA26" s="53"/>
      <c r="BB26" s="53"/>
      <c r="BC26" s="53"/>
      <c r="BD26" s="53"/>
      <c r="BE26" s="53"/>
      <c r="BF26" s="53"/>
      <c r="BG26" s="53"/>
      <c r="BH26" s="52"/>
      <c r="BI26" s="53"/>
      <c r="BJ26" s="53"/>
      <c r="BK26" s="53"/>
      <c r="BL26" s="53"/>
      <c r="BM26" s="53"/>
      <c r="BN26" s="53"/>
      <c r="BO26" s="53"/>
      <c r="BP26" s="54"/>
    </row>
    <row r="27" spans="1:68" s="2" customFormat="1" ht="13.5" customHeight="1">
      <c r="A27" s="51" t="s">
        <v>20</v>
      </c>
      <c r="B27" s="51"/>
      <c r="C27" s="51"/>
      <c r="D27" s="55" t="s">
        <v>21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7"/>
      <c r="AY27" s="52">
        <f>AY28-AY29</f>
        <v>136120</v>
      </c>
      <c r="AZ27" s="53"/>
      <c r="BA27" s="53"/>
      <c r="BB27" s="53"/>
      <c r="BC27" s="53"/>
      <c r="BD27" s="53"/>
      <c r="BE27" s="53"/>
      <c r="BF27" s="53"/>
      <c r="BG27" s="53"/>
      <c r="BH27" s="52"/>
      <c r="BI27" s="53"/>
      <c r="BJ27" s="53"/>
      <c r="BK27" s="53"/>
      <c r="BL27" s="53"/>
      <c r="BM27" s="53"/>
      <c r="BN27" s="53"/>
      <c r="BO27" s="53"/>
      <c r="BP27" s="54"/>
    </row>
    <row r="28" spans="1:68" s="2" customFormat="1" ht="13.5" customHeight="1">
      <c r="A28" s="51" t="s">
        <v>22</v>
      </c>
      <c r="B28" s="51"/>
      <c r="C28" s="51"/>
      <c r="D28" s="55" t="s">
        <v>23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7"/>
      <c r="AY28" s="52">
        <v>136120</v>
      </c>
      <c r="AZ28" s="53"/>
      <c r="BA28" s="53"/>
      <c r="BB28" s="53"/>
      <c r="BC28" s="53"/>
      <c r="BD28" s="53"/>
      <c r="BE28" s="53"/>
      <c r="BF28" s="53"/>
      <c r="BG28" s="53"/>
      <c r="BH28" s="52"/>
      <c r="BI28" s="53"/>
      <c r="BJ28" s="53"/>
      <c r="BK28" s="53"/>
      <c r="BL28" s="53"/>
      <c r="BM28" s="53"/>
      <c r="BN28" s="53"/>
      <c r="BO28" s="53"/>
      <c r="BP28" s="54"/>
    </row>
    <row r="29" spans="1:68" s="2" customFormat="1" ht="13.5" customHeight="1">
      <c r="A29" s="51" t="s">
        <v>24</v>
      </c>
      <c r="B29" s="51"/>
      <c r="C29" s="51"/>
      <c r="D29" s="55" t="s">
        <v>43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7"/>
      <c r="AY29" s="52">
        <v>0</v>
      </c>
      <c r="AZ29" s="53"/>
      <c r="BA29" s="53"/>
      <c r="BB29" s="53"/>
      <c r="BC29" s="53"/>
      <c r="BD29" s="53"/>
      <c r="BE29" s="53"/>
      <c r="BF29" s="53"/>
      <c r="BG29" s="53"/>
      <c r="BH29" s="52"/>
      <c r="BI29" s="53"/>
      <c r="BJ29" s="53"/>
      <c r="BK29" s="53"/>
      <c r="BL29" s="53"/>
      <c r="BM29" s="53"/>
      <c r="BN29" s="53"/>
      <c r="BO29" s="53"/>
      <c r="BP29" s="54"/>
    </row>
    <row r="30" spans="1:68" s="2" customFormat="1" ht="13.5" customHeight="1">
      <c r="A30" s="51" t="s">
        <v>25</v>
      </c>
      <c r="B30" s="51"/>
      <c r="C30" s="51"/>
      <c r="D30" s="55" t="s">
        <v>26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7"/>
      <c r="AY30" s="52">
        <v>156256</v>
      </c>
      <c r="AZ30" s="53"/>
      <c r="BA30" s="53"/>
      <c r="BB30" s="53"/>
      <c r="BC30" s="53"/>
      <c r="BD30" s="53"/>
      <c r="BE30" s="53"/>
      <c r="BF30" s="53"/>
      <c r="BG30" s="53"/>
      <c r="BH30" s="52"/>
      <c r="BI30" s="53"/>
      <c r="BJ30" s="53"/>
      <c r="BK30" s="53"/>
      <c r="BL30" s="53"/>
      <c r="BM30" s="53"/>
      <c r="BN30" s="53"/>
      <c r="BO30" s="53"/>
      <c r="BP30" s="54"/>
    </row>
    <row r="31" spans="1:68" s="2" customFormat="1" ht="13.5" customHeight="1">
      <c r="A31" s="51" t="s">
        <v>27</v>
      </c>
      <c r="B31" s="51"/>
      <c r="C31" s="51"/>
      <c r="D31" s="55" t="s">
        <v>28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7"/>
      <c r="AY31" s="52">
        <v>1563</v>
      </c>
      <c r="AZ31" s="53"/>
      <c r="BA31" s="53"/>
      <c r="BB31" s="53"/>
      <c r="BC31" s="53"/>
      <c r="BD31" s="53"/>
      <c r="BE31" s="53"/>
      <c r="BF31" s="53"/>
      <c r="BG31" s="53"/>
      <c r="BH31" s="52"/>
      <c r="BI31" s="53"/>
      <c r="BJ31" s="53"/>
      <c r="BK31" s="53"/>
      <c r="BL31" s="53"/>
      <c r="BM31" s="53"/>
      <c r="BN31" s="53"/>
      <c r="BO31" s="53"/>
      <c r="BP31" s="54"/>
    </row>
    <row r="32" spans="1:68" s="2" customFormat="1" ht="13.5" customHeight="1">
      <c r="A32" s="51" t="s">
        <v>29</v>
      </c>
      <c r="B32" s="51"/>
      <c r="C32" s="51"/>
      <c r="D32" s="55" t="s">
        <v>30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7"/>
      <c r="AY32" s="52">
        <f>AY30-AY31</f>
        <v>154693</v>
      </c>
      <c r="AZ32" s="53"/>
      <c r="BA32" s="53"/>
      <c r="BB32" s="53"/>
      <c r="BC32" s="53"/>
      <c r="BD32" s="53"/>
      <c r="BE32" s="53"/>
      <c r="BF32" s="53"/>
      <c r="BG32" s="53"/>
      <c r="BH32" s="52"/>
      <c r="BI32" s="53"/>
      <c r="BJ32" s="53"/>
      <c r="BK32" s="53"/>
      <c r="BL32" s="53"/>
      <c r="BM32" s="53"/>
      <c r="BN32" s="53"/>
      <c r="BO32" s="53"/>
      <c r="BP32" s="54"/>
    </row>
    <row r="33" spans="1:68" s="2" customFormat="1" ht="13.5" customHeight="1">
      <c r="A33" s="51" t="s">
        <v>31</v>
      </c>
      <c r="B33" s="51"/>
      <c r="C33" s="51"/>
      <c r="D33" s="55" t="s">
        <v>32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7"/>
      <c r="AY33" s="52">
        <v>4592</v>
      </c>
      <c r="AZ33" s="53"/>
      <c r="BA33" s="53"/>
      <c r="BB33" s="53"/>
      <c r="BC33" s="53"/>
      <c r="BD33" s="53"/>
      <c r="BE33" s="53"/>
      <c r="BF33" s="53"/>
      <c r="BG33" s="53"/>
      <c r="BH33" s="52"/>
      <c r="BI33" s="53"/>
      <c r="BJ33" s="53"/>
      <c r="BK33" s="53"/>
      <c r="BL33" s="53"/>
      <c r="BM33" s="53"/>
      <c r="BN33" s="53"/>
      <c r="BO33" s="53"/>
      <c r="BP33" s="54"/>
    </row>
    <row r="34" spans="1:68" s="2" customFormat="1" ht="13.5" customHeight="1">
      <c r="A34" s="51" t="s">
        <v>33</v>
      </c>
      <c r="B34" s="51"/>
      <c r="C34" s="51"/>
      <c r="D34" s="69" t="s">
        <v>34</v>
      </c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1"/>
      <c r="AY34" s="52">
        <f>AY35-AY36</f>
        <v>15567</v>
      </c>
      <c r="AZ34" s="53"/>
      <c r="BA34" s="53"/>
      <c r="BB34" s="53"/>
      <c r="BC34" s="53"/>
      <c r="BD34" s="53"/>
      <c r="BE34" s="53"/>
      <c r="BF34" s="53"/>
      <c r="BG34" s="53"/>
      <c r="BH34" s="52"/>
      <c r="BI34" s="53"/>
      <c r="BJ34" s="53"/>
      <c r="BK34" s="53"/>
      <c r="BL34" s="53"/>
      <c r="BM34" s="53"/>
      <c r="BN34" s="53"/>
      <c r="BO34" s="53"/>
      <c r="BP34" s="54"/>
    </row>
    <row r="35" spans="1:68" s="2" customFormat="1" ht="13.5" customHeight="1">
      <c r="A35" s="51" t="s">
        <v>35</v>
      </c>
      <c r="B35" s="51"/>
      <c r="C35" s="51"/>
      <c r="D35" s="55" t="s">
        <v>36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7"/>
      <c r="AY35" s="52">
        <v>15567</v>
      </c>
      <c r="AZ35" s="53"/>
      <c r="BA35" s="53"/>
      <c r="BB35" s="53"/>
      <c r="BC35" s="53"/>
      <c r="BD35" s="53"/>
      <c r="BE35" s="53"/>
      <c r="BF35" s="53"/>
      <c r="BG35" s="53"/>
      <c r="BH35" s="52"/>
      <c r="BI35" s="53"/>
      <c r="BJ35" s="53"/>
      <c r="BK35" s="53"/>
      <c r="BL35" s="53"/>
      <c r="BM35" s="53"/>
      <c r="BN35" s="53"/>
      <c r="BO35" s="53"/>
      <c r="BP35" s="54"/>
    </row>
    <row r="36" spans="1:68" s="2" customFormat="1" ht="13.5" customHeight="1">
      <c r="A36" s="51" t="s">
        <v>37</v>
      </c>
      <c r="B36" s="51"/>
      <c r="C36" s="51"/>
      <c r="D36" s="55" t="s">
        <v>19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7"/>
      <c r="AY36" s="52">
        <v>0</v>
      </c>
      <c r="AZ36" s="53"/>
      <c r="BA36" s="53"/>
      <c r="BB36" s="53"/>
      <c r="BC36" s="53"/>
      <c r="BD36" s="53"/>
      <c r="BE36" s="53"/>
      <c r="BF36" s="53"/>
      <c r="BG36" s="53"/>
      <c r="BH36" s="52"/>
      <c r="BI36" s="53"/>
      <c r="BJ36" s="53"/>
      <c r="BK36" s="53"/>
      <c r="BL36" s="53"/>
      <c r="BM36" s="53"/>
      <c r="BN36" s="53"/>
      <c r="BO36" s="53"/>
      <c r="BP36" s="54"/>
    </row>
    <row r="37" spans="1:68" s="2" customFormat="1" ht="12.75">
      <c r="A37" s="47" t="s">
        <v>38</v>
      </c>
      <c r="B37" s="48"/>
      <c r="C37" s="49"/>
      <c r="D37" s="30" t="s">
        <v>55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29"/>
      <c r="AY37" s="63">
        <v>624630</v>
      </c>
      <c r="AZ37" s="64"/>
      <c r="BA37" s="64"/>
      <c r="BB37" s="64"/>
      <c r="BC37" s="64"/>
      <c r="BD37" s="64"/>
      <c r="BE37" s="64"/>
      <c r="BF37" s="64"/>
      <c r="BG37" s="64"/>
      <c r="BH37" s="63"/>
      <c r="BI37" s="64"/>
      <c r="BJ37" s="64"/>
      <c r="BK37" s="64"/>
      <c r="BL37" s="64"/>
      <c r="BM37" s="64"/>
      <c r="BN37" s="64"/>
      <c r="BO37" s="64"/>
      <c r="BP37" s="65"/>
    </row>
    <row r="38" spans="1:68" s="2" customFormat="1" ht="12.75">
      <c r="A38" s="50"/>
      <c r="B38" s="50"/>
      <c r="C38" s="50"/>
      <c r="D38" s="44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6"/>
      <c r="AY38" s="66"/>
      <c r="AZ38" s="67"/>
      <c r="BA38" s="67"/>
      <c r="BB38" s="67"/>
      <c r="BC38" s="67"/>
      <c r="BD38" s="67"/>
      <c r="BE38" s="67"/>
      <c r="BF38" s="67"/>
      <c r="BG38" s="67"/>
      <c r="BH38" s="66"/>
      <c r="BI38" s="67"/>
      <c r="BJ38" s="67"/>
      <c r="BK38" s="67"/>
      <c r="BL38" s="67"/>
      <c r="BM38" s="67"/>
      <c r="BN38" s="67"/>
      <c r="BO38" s="67"/>
      <c r="BP38" s="68"/>
    </row>
    <row r="39" spans="1:68" s="2" customFormat="1" ht="13.5" customHeight="1">
      <c r="A39" s="51" t="s">
        <v>39</v>
      </c>
      <c r="B39" s="51"/>
      <c r="C39" s="51"/>
      <c r="D39" s="69" t="s">
        <v>40</v>
      </c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1"/>
      <c r="AY39" s="52">
        <f>AY40-AY41</f>
        <v>28908</v>
      </c>
      <c r="AZ39" s="53"/>
      <c r="BA39" s="53"/>
      <c r="BB39" s="53"/>
      <c r="BC39" s="53"/>
      <c r="BD39" s="53"/>
      <c r="BE39" s="53"/>
      <c r="BF39" s="53"/>
      <c r="BG39" s="53"/>
      <c r="BH39" s="52"/>
      <c r="BI39" s="53"/>
      <c r="BJ39" s="53"/>
      <c r="BK39" s="53"/>
      <c r="BL39" s="53"/>
      <c r="BM39" s="53"/>
      <c r="BN39" s="53"/>
      <c r="BO39" s="53"/>
      <c r="BP39" s="54"/>
    </row>
    <row r="40" spans="1:68" s="2" customFormat="1" ht="13.5" customHeight="1">
      <c r="A40" s="51" t="s">
        <v>41</v>
      </c>
      <c r="B40" s="51"/>
      <c r="C40" s="51"/>
      <c r="D40" s="55" t="s">
        <v>187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7"/>
      <c r="AY40" s="52">
        <v>28908</v>
      </c>
      <c r="AZ40" s="53"/>
      <c r="BA40" s="53"/>
      <c r="BB40" s="53"/>
      <c r="BC40" s="53"/>
      <c r="BD40" s="53"/>
      <c r="BE40" s="53"/>
      <c r="BF40" s="53"/>
      <c r="BG40" s="53"/>
      <c r="BH40" s="52"/>
      <c r="BI40" s="53"/>
      <c r="BJ40" s="53"/>
      <c r="BK40" s="53"/>
      <c r="BL40" s="53"/>
      <c r="BM40" s="53"/>
      <c r="BN40" s="53"/>
      <c r="BO40" s="53"/>
      <c r="BP40" s="54"/>
    </row>
    <row r="41" spans="1:68" s="2" customFormat="1" ht="13.5" customHeight="1">
      <c r="A41" s="51" t="s">
        <v>42</v>
      </c>
      <c r="B41" s="51"/>
      <c r="C41" s="51"/>
      <c r="D41" s="55" t="s">
        <v>43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7"/>
      <c r="AY41" s="52">
        <v>0</v>
      </c>
      <c r="AZ41" s="53"/>
      <c r="BA41" s="53"/>
      <c r="BB41" s="53"/>
      <c r="BC41" s="53"/>
      <c r="BD41" s="53"/>
      <c r="BE41" s="53"/>
      <c r="BF41" s="53"/>
      <c r="BG41" s="53"/>
      <c r="BH41" s="52"/>
      <c r="BI41" s="53"/>
      <c r="BJ41" s="53"/>
      <c r="BK41" s="53"/>
      <c r="BL41" s="53"/>
      <c r="BM41" s="53"/>
      <c r="BN41" s="53"/>
      <c r="BO41" s="53"/>
      <c r="BP41" s="54"/>
    </row>
    <row r="42" spans="1:68" s="2" customFormat="1" ht="12.75">
      <c r="A42" s="62" t="s">
        <v>44</v>
      </c>
      <c r="B42" s="62"/>
      <c r="C42" s="62"/>
      <c r="D42" s="30" t="s">
        <v>56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29"/>
      <c r="AY42" s="63">
        <v>3711</v>
      </c>
      <c r="AZ42" s="64"/>
      <c r="BA42" s="64"/>
      <c r="BB42" s="64"/>
      <c r="BC42" s="64"/>
      <c r="BD42" s="64"/>
      <c r="BE42" s="64"/>
      <c r="BF42" s="64"/>
      <c r="BG42" s="64"/>
      <c r="BH42" s="63"/>
      <c r="BI42" s="64"/>
      <c r="BJ42" s="64"/>
      <c r="BK42" s="64"/>
      <c r="BL42" s="64"/>
      <c r="BM42" s="64"/>
      <c r="BN42" s="64"/>
      <c r="BO42" s="64"/>
      <c r="BP42" s="65"/>
    </row>
    <row r="43" spans="1:68" s="2" customFormat="1" ht="0.75" customHeight="1">
      <c r="A43" s="50"/>
      <c r="B43" s="50"/>
      <c r="C43" s="50"/>
      <c r="D43" s="44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6"/>
      <c r="AY43" s="66"/>
      <c r="AZ43" s="67"/>
      <c r="BA43" s="67"/>
      <c r="BB43" s="67"/>
      <c r="BC43" s="67"/>
      <c r="BD43" s="67"/>
      <c r="BE43" s="67"/>
      <c r="BF43" s="67"/>
      <c r="BG43" s="67"/>
      <c r="BH43" s="66"/>
      <c r="BI43" s="67"/>
      <c r="BJ43" s="67"/>
      <c r="BK43" s="67"/>
      <c r="BL43" s="67"/>
      <c r="BM43" s="67"/>
      <c r="BN43" s="67"/>
      <c r="BO43" s="67"/>
      <c r="BP43" s="68"/>
    </row>
    <row r="44" spans="1:68" s="2" customFormat="1" ht="13.5" customHeight="1">
      <c r="A44" s="51" t="s">
        <v>45</v>
      </c>
      <c r="B44" s="51"/>
      <c r="C44" s="51"/>
      <c r="D44" s="55" t="s">
        <v>46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7"/>
      <c r="AY44" s="52">
        <f>AY45-AY46</f>
        <v>36434</v>
      </c>
      <c r="AZ44" s="53"/>
      <c r="BA44" s="53"/>
      <c r="BB44" s="53"/>
      <c r="BC44" s="53"/>
      <c r="BD44" s="53"/>
      <c r="BE44" s="53"/>
      <c r="BF44" s="53"/>
      <c r="BG44" s="53"/>
      <c r="BH44" s="52"/>
      <c r="BI44" s="53"/>
      <c r="BJ44" s="53"/>
      <c r="BK44" s="53"/>
      <c r="BL44" s="53"/>
      <c r="BM44" s="53"/>
      <c r="BN44" s="53"/>
      <c r="BO44" s="53"/>
      <c r="BP44" s="54"/>
    </row>
    <row r="45" spans="1:68" s="2" customFormat="1" ht="13.5" customHeight="1">
      <c r="A45" s="51" t="s">
        <v>47</v>
      </c>
      <c r="B45" s="51"/>
      <c r="C45" s="51"/>
      <c r="D45" s="55" t="s">
        <v>48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7"/>
      <c r="AY45" s="52">
        <v>36942</v>
      </c>
      <c r="AZ45" s="53"/>
      <c r="BA45" s="53"/>
      <c r="BB45" s="53"/>
      <c r="BC45" s="53"/>
      <c r="BD45" s="53"/>
      <c r="BE45" s="53"/>
      <c r="BF45" s="53"/>
      <c r="BG45" s="53"/>
      <c r="BH45" s="52"/>
      <c r="BI45" s="53"/>
      <c r="BJ45" s="53"/>
      <c r="BK45" s="53"/>
      <c r="BL45" s="53"/>
      <c r="BM45" s="53"/>
      <c r="BN45" s="53"/>
      <c r="BO45" s="53"/>
      <c r="BP45" s="54"/>
    </row>
    <row r="46" spans="1:68" s="2" customFormat="1" ht="13.5" customHeight="1">
      <c r="A46" s="51" t="s">
        <v>49</v>
      </c>
      <c r="B46" s="51"/>
      <c r="C46" s="51"/>
      <c r="D46" s="55" t="s">
        <v>19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7"/>
      <c r="AY46" s="52">
        <v>508</v>
      </c>
      <c r="AZ46" s="53"/>
      <c r="BA46" s="53"/>
      <c r="BB46" s="53"/>
      <c r="BC46" s="53"/>
      <c r="BD46" s="53"/>
      <c r="BE46" s="53"/>
      <c r="BF46" s="53"/>
      <c r="BG46" s="53"/>
      <c r="BH46" s="52"/>
      <c r="BI46" s="53"/>
      <c r="BJ46" s="53"/>
      <c r="BK46" s="53"/>
      <c r="BL46" s="53"/>
      <c r="BM46" s="53"/>
      <c r="BN46" s="53"/>
      <c r="BO46" s="53"/>
      <c r="BP46" s="54"/>
    </row>
    <row r="47" spans="1:68" s="2" customFormat="1" ht="13.5" customHeight="1">
      <c r="A47" s="58" t="s">
        <v>50</v>
      </c>
      <c r="B47" s="58"/>
      <c r="C47" s="58"/>
      <c r="D47" s="59" t="s">
        <v>51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1"/>
      <c r="AY47" s="52">
        <f>AY22+AY23+AY24+AY27+AY32+AY33+AY34+AY37+AY39+AY42+AY44</f>
        <v>3107434</v>
      </c>
      <c r="AZ47" s="53"/>
      <c r="BA47" s="53"/>
      <c r="BB47" s="53"/>
      <c r="BC47" s="53"/>
      <c r="BD47" s="53"/>
      <c r="BE47" s="53"/>
      <c r="BF47" s="53"/>
      <c r="BG47" s="53"/>
      <c r="BH47" s="52"/>
      <c r="BI47" s="53"/>
      <c r="BJ47" s="53"/>
      <c r="BK47" s="53"/>
      <c r="BL47" s="53"/>
      <c r="BM47" s="53"/>
      <c r="BN47" s="53"/>
      <c r="BO47" s="53"/>
      <c r="BP47" s="54"/>
    </row>
    <row r="48" spans="1:68" s="2" customFormat="1" ht="12.75">
      <c r="A48" s="73"/>
      <c r="B48" s="73"/>
      <c r="C48" s="73"/>
      <c r="D48" s="41" t="s">
        <v>57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3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</row>
    <row r="49" spans="1:68" s="2" customFormat="1" ht="12.75" customHeight="1">
      <c r="A49" s="51" t="s">
        <v>58</v>
      </c>
      <c r="B49" s="51"/>
      <c r="C49" s="51"/>
      <c r="D49" s="69" t="s">
        <v>59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1"/>
      <c r="AY49" s="72">
        <v>0</v>
      </c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</row>
    <row r="50" spans="1:68" s="2" customFormat="1" ht="12.75">
      <c r="A50" s="51" t="s">
        <v>60</v>
      </c>
      <c r="B50" s="51"/>
      <c r="C50" s="51"/>
      <c r="D50" s="55" t="s">
        <v>61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7"/>
      <c r="AY50" s="72">
        <v>1047</v>
      </c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</row>
    <row r="51" spans="1:68" s="2" customFormat="1" ht="12.75">
      <c r="A51" s="51" t="s">
        <v>62</v>
      </c>
      <c r="B51" s="51"/>
      <c r="C51" s="51"/>
      <c r="D51" s="55" t="s">
        <v>63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7"/>
      <c r="AY51" s="72">
        <v>1862224</v>
      </c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</row>
    <row r="52" spans="1:68" s="2" customFormat="1" ht="12.75">
      <c r="A52" s="51" t="s">
        <v>64</v>
      </c>
      <c r="B52" s="51"/>
      <c r="C52" s="51"/>
      <c r="D52" s="55" t="s">
        <v>65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7"/>
      <c r="AY52" s="72">
        <v>303306</v>
      </c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</row>
    <row r="53" spans="1:68" s="2" customFormat="1" ht="12.75">
      <c r="A53" s="51" t="s">
        <v>66</v>
      </c>
      <c r="B53" s="51"/>
      <c r="C53" s="51"/>
      <c r="D53" s="55" t="s">
        <v>67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7"/>
      <c r="AY53" s="72">
        <v>80</v>
      </c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</row>
    <row r="54" spans="1:68" s="2" customFormat="1" ht="12.75">
      <c r="A54" s="51" t="s">
        <v>68</v>
      </c>
      <c r="B54" s="51"/>
      <c r="C54" s="51"/>
      <c r="D54" s="55" t="s">
        <v>69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7"/>
      <c r="AY54" s="72">
        <v>190091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</row>
    <row r="55" spans="1:68" s="2" customFormat="1" ht="12.75">
      <c r="A55" s="51" t="s">
        <v>70</v>
      </c>
      <c r="B55" s="51"/>
      <c r="C55" s="51"/>
      <c r="D55" s="55" t="s">
        <v>71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7"/>
      <c r="AY55" s="72">
        <v>37694</v>
      </c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</row>
    <row r="56" spans="1:68" s="2" customFormat="1" ht="27.75" customHeight="1">
      <c r="A56" s="74" t="s">
        <v>72</v>
      </c>
      <c r="B56" s="75"/>
      <c r="C56" s="76"/>
      <c r="D56" s="69" t="s">
        <v>110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1"/>
      <c r="AY56" s="52">
        <v>2197</v>
      </c>
      <c r="AZ56" s="53"/>
      <c r="BA56" s="53"/>
      <c r="BB56" s="53"/>
      <c r="BC56" s="53"/>
      <c r="BD56" s="53"/>
      <c r="BE56" s="53"/>
      <c r="BF56" s="53"/>
      <c r="BG56" s="53"/>
      <c r="BH56" s="52"/>
      <c r="BI56" s="53"/>
      <c r="BJ56" s="53"/>
      <c r="BK56" s="53"/>
      <c r="BL56" s="53"/>
      <c r="BM56" s="53"/>
      <c r="BN56" s="53"/>
      <c r="BO56" s="53"/>
      <c r="BP56" s="54"/>
    </row>
    <row r="57" spans="1:68" s="2" customFormat="1" ht="12.75">
      <c r="A57" s="58" t="s">
        <v>73</v>
      </c>
      <c r="B57" s="58"/>
      <c r="C57" s="58"/>
      <c r="D57" s="59" t="s">
        <v>74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1"/>
      <c r="AY57" s="72">
        <f>AY49+AY50+AY51+AY53+AY54+AY55+AY56</f>
        <v>2093333</v>
      </c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</row>
    <row r="58" spans="1:68" s="2" customFormat="1" ht="12.75">
      <c r="A58" s="51"/>
      <c r="B58" s="51"/>
      <c r="C58" s="51"/>
      <c r="D58" s="41" t="s">
        <v>75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3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</row>
    <row r="59" spans="1:68" s="2" customFormat="1" ht="13.5" customHeight="1">
      <c r="A59" s="51" t="s">
        <v>76</v>
      </c>
      <c r="B59" s="51"/>
      <c r="C59" s="51"/>
      <c r="D59" s="69" t="s">
        <v>191</v>
      </c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1"/>
      <c r="AY59" s="72">
        <f>AY60+AY61+AY62</f>
        <v>159100</v>
      </c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</row>
    <row r="60" spans="1:68" s="2" customFormat="1" ht="12.75">
      <c r="A60" s="51" t="s">
        <v>77</v>
      </c>
      <c r="B60" s="51"/>
      <c r="C60" s="51"/>
      <c r="D60" s="55" t="s">
        <v>78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7"/>
      <c r="AY60" s="72">
        <v>159100</v>
      </c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</row>
    <row r="61" spans="1:68" s="2" customFormat="1" ht="12.75">
      <c r="A61" s="51" t="s">
        <v>79</v>
      </c>
      <c r="B61" s="51"/>
      <c r="C61" s="51"/>
      <c r="D61" s="55" t="s">
        <v>80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7"/>
      <c r="AY61" s="72">
        <v>0</v>
      </c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</row>
    <row r="62" spans="1:68" s="2" customFormat="1" ht="15" customHeight="1">
      <c r="A62" s="51" t="s">
        <v>81</v>
      </c>
      <c r="B62" s="51"/>
      <c r="C62" s="51"/>
      <c r="D62" s="69" t="s">
        <v>82</v>
      </c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1"/>
      <c r="AY62" s="72">
        <v>0</v>
      </c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</row>
    <row r="63" spans="1:68" s="2" customFormat="1" ht="12.75">
      <c r="A63" s="51" t="s">
        <v>83</v>
      </c>
      <c r="B63" s="51"/>
      <c r="C63" s="51"/>
      <c r="D63" s="55" t="s">
        <v>84</v>
      </c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7"/>
      <c r="AY63" s="72">
        <v>0</v>
      </c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</row>
    <row r="64" spans="1:68" s="2" customFormat="1" ht="12.75">
      <c r="A64" s="51" t="s">
        <v>85</v>
      </c>
      <c r="B64" s="51"/>
      <c r="C64" s="51"/>
      <c r="D64" s="55" t="s">
        <v>86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7"/>
      <c r="AY64" s="72">
        <v>0</v>
      </c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</row>
    <row r="65" spans="1:68" s="2" customFormat="1" ht="12.75">
      <c r="A65" s="51" t="s">
        <v>87</v>
      </c>
      <c r="B65" s="51"/>
      <c r="C65" s="51"/>
      <c r="D65" s="55" t="s">
        <v>88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7"/>
      <c r="AY65" s="72">
        <v>310851</v>
      </c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</row>
    <row r="66" spans="1:68" s="2" customFormat="1" ht="12.75">
      <c r="A66" s="51" t="s">
        <v>89</v>
      </c>
      <c r="B66" s="51"/>
      <c r="C66" s="51"/>
      <c r="D66" s="55" t="s">
        <v>90</v>
      </c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7"/>
      <c r="AY66" s="72">
        <v>539356</v>
      </c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</row>
    <row r="67" spans="1:68" s="2" customFormat="1" ht="12.75">
      <c r="A67" s="51" t="s">
        <v>91</v>
      </c>
      <c r="B67" s="51"/>
      <c r="C67" s="51"/>
      <c r="D67" s="55" t="s">
        <v>92</v>
      </c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7"/>
      <c r="AY67" s="72">
        <v>5700</v>
      </c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</row>
    <row r="68" spans="1:68" s="2" customFormat="1" ht="12.75">
      <c r="A68" s="51" t="s">
        <v>93</v>
      </c>
      <c r="B68" s="51"/>
      <c r="C68" s="51"/>
      <c r="D68" s="55" t="s">
        <v>94</v>
      </c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7"/>
      <c r="AY68" s="72">
        <v>0</v>
      </c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</row>
    <row r="69" spans="1:68" s="2" customFormat="1" ht="12.75">
      <c r="A69" s="51" t="s">
        <v>95</v>
      </c>
      <c r="B69" s="51"/>
      <c r="C69" s="51"/>
      <c r="D69" s="55" t="s">
        <v>96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7"/>
      <c r="AY69" s="72">
        <v>21</v>
      </c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</row>
    <row r="70" spans="1:68" s="2" customFormat="1" ht="12.75">
      <c r="A70" s="51" t="s">
        <v>97</v>
      </c>
      <c r="B70" s="51"/>
      <c r="C70" s="51"/>
      <c r="D70" s="55" t="s">
        <v>98</v>
      </c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7"/>
      <c r="AY70" s="72">
        <f>AY67-AY68-AY69</f>
        <v>5679</v>
      </c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</row>
    <row r="71" spans="1:68" s="2" customFormat="1" ht="12.75">
      <c r="A71" s="51" t="s">
        <v>99</v>
      </c>
      <c r="B71" s="51"/>
      <c r="C71" s="51"/>
      <c r="D71" s="55" t="s">
        <v>100</v>
      </c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7"/>
      <c r="AY71" s="72">
        <v>885</v>
      </c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</row>
    <row r="72" spans="1:68" s="2" customFormat="1" ht="12.75">
      <c r="A72" s="62" t="s">
        <v>101</v>
      </c>
      <c r="B72" s="62"/>
      <c r="C72" s="62"/>
      <c r="D72" s="30" t="s">
        <v>186</v>
      </c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29"/>
      <c r="AY72" s="63">
        <f>AY59-AY62-AY63+AY64+AY65+AY66+AY70-AY71</f>
        <v>1014101</v>
      </c>
      <c r="AZ72" s="64"/>
      <c r="BA72" s="64"/>
      <c r="BB72" s="64"/>
      <c r="BC72" s="64"/>
      <c r="BD72" s="64"/>
      <c r="BE72" s="64"/>
      <c r="BF72" s="64"/>
      <c r="BG72" s="64"/>
      <c r="BH72" s="63"/>
      <c r="BI72" s="64"/>
      <c r="BJ72" s="64"/>
      <c r="BK72" s="64"/>
      <c r="BL72" s="64"/>
      <c r="BM72" s="64"/>
      <c r="BN72" s="64"/>
      <c r="BO72" s="64"/>
      <c r="BP72" s="65"/>
    </row>
    <row r="73" spans="1:68" s="2" customFormat="1" ht="14.25" customHeight="1">
      <c r="A73" s="50"/>
      <c r="B73" s="50"/>
      <c r="C73" s="50"/>
      <c r="D73" s="44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6"/>
      <c r="AY73" s="66"/>
      <c r="AZ73" s="67"/>
      <c r="BA73" s="67"/>
      <c r="BB73" s="67"/>
      <c r="BC73" s="67"/>
      <c r="BD73" s="67"/>
      <c r="BE73" s="67"/>
      <c r="BF73" s="67"/>
      <c r="BG73" s="67"/>
      <c r="BH73" s="66"/>
      <c r="BI73" s="67"/>
      <c r="BJ73" s="67"/>
      <c r="BK73" s="67"/>
      <c r="BL73" s="67"/>
      <c r="BM73" s="67"/>
      <c r="BN73" s="67"/>
      <c r="BO73" s="67"/>
      <c r="BP73" s="68"/>
    </row>
    <row r="74" spans="1:68" s="2" customFormat="1" ht="12.75">
      <c r="A74" s="58" t="s">
        <v>102</v>
      </c>
      <c r="B74" s="58"/>
      <c r="C74" s="58"/>
      <c r="D74" s="59" t="s">
        <v>103</v>
      </c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1"/>
      <c r="AY74" s="72">
        <f>AY57+AY62+AY72</f>
        <v>3107434</v>
      </c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</row>
    <row r="75" spans="1:68" s="2" customFormat="1" ht="12.75">
      <c r="A75" s="51"/>
      <c r="B75" s="51"/>
      <c r="C75" s="51"/>
      <c r="D75" s="41" t="s">
        <v>104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3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</row>
    <row r="76" spans="1:68" s="2" customFormat="1" ht="12.75">
      <c r="A76" s="51" t="s">
        <v>105</v>
      </c>
      <c r="B76" s="51"/>
      <c r="C76" s="51"/>
      <c r="D76" s="55" t="s">
        <v>106</v>
      </c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7"/>
      <c r="AY76" s="72">
        <v>155334</v>
      </c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</row>
    <row r="77" spans="1:68" s="2" customFormat="1" ht="12.75">
      <c r="A77" s="51" t="s">
        <v>107</v>
      </c>
      <c r="B77" s="51"/>
      <c r="C77" s="51"/>
      <c r="D77" s="55" t="s">
        <v>108</v>
      </c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7"/>
      <c r="AY77" s="72">
        <v>7061</v>
      </c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</row>
    <row r="78" spans="51:68" s="2" customFormat="1" ht="6" customHeight="1"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</row>
    <row r="79" spans="1:68" s="12" customFormat="1" ht="12">
      <c r="A79" s="94" t="s">
        <v>109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</row>
    <row r="80" spans="1:68" s="2" customFormat="1" ht="12.75">
      <c r="A80" s="93" t="s">
        <v>179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27"/>
      <c r="AL80" s="27"/>
      <c r="AM80" s="27"/>
      <c r="AN80" s="27"/>
      <c r="AO80" s="27"/>
      <c r="AP80" s="27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</row>
    <row r="81" spans="51:68" ht="15"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</row>
    <row r="82" spans="51:68" ht="15"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</row>
    <row r="83" spans="51:59" ht="15">
      <c r="AY83" s="26"/>
      <c r="AZ83" s="26"/>
      <c r="BA83" s="26"/>
      <c r="BB83" s="26"/>
      <c r="BC83" s="26"/>
      <c r="BD83" s="26"/>
      <c r="BE83" s="26"/>
      <c r="BF83" s="26"/>
      <c r="BG83" s="26"/>
    </row>
    <row r="84" spans="51:59" ht="15">
      <c r="AY84" s="26"/>
      <c r="AZ84" s="26"/>
      <c r="BA84" s="26"/>
      <c r="BB84" s="26"/>
      <c r="BC84" s="26"/>
      <c r="BD84" s="26"/>
      <c r="BE84" s="26"/>
      <c r="BF84" s="26"/>
      <c r="BG84" s="26"/>
    </row>
    <row r="85" spans="51:59" ht="15">
      <c r="AY85" s="26"/>
      <c r="AZ85" s="26"/>
      <c r="BA85" s="26"/>
      <c r="BB85" s="26"/>
      <c r="BC85" s="26"/>
      <c r="BD85" s="26"/>
      <c r="BE85" s="26"/>
      <c r="BF85" s="26"/>
      <c r="BG85" s="26"/>
    </row>
    <row r="86" spans="51:59" ht="15">
      <c r="AY86" s="26"/>
      <c r="AZ86" s="26"/>
      <c r="BA86" s="26"/>
      <c r="BB86" s="26"/>
      <c r="BC86" s="26"/>
      <c r="BD86" s="26"/>
      <c r="BE86" s="26"/>
      <c r="BF86" s="26"/>
      <c r="BG86" s="26"/>
    </row>
    <row r="87" spans="51:59" ht="15">
      <c r="AY87" s="26"/>
      <c r="AZ87" s="26"/>
      <c r="BA87" s="26"/>
      <c r="BB87" s="26"/>
      <c r="BC87" s="26"/>
      <c r="BD87" s="26"/>
      <c r="BE87" s="26"/>
      <c r="BF87" s="26"/>
      <c r="BG87" s="26"/>
    </row>
    <row r="88" spans="51:59" ht="15">
      <c r="AY88" s="26"/>
      <c r="AZ88" s="26"/>
      <c r="BA88" s="26"/>
      <c r="BB88" s="26"/>
      <c r="BC88" s="26"/>
      <c r="BD88" s="26"/>
      <c r="BE88" s="26"/>
      <c r="BF88" s="26"/>
      <c r="BG88" s="26"/>
    </row>
    <row r="89" spans="51:59" ht="15">
      <c r="AY89" s="26"/>
      <c r="AZ89" s="26"/>
      <c r="BA89" s="26"/>
      <c r="BB89" s="26"/>
      <c r="BC89" s="26"/>
      <c r="BD89" s="26"/>
      <c r="BE89" s="26"/>
      <c r="BF89" s="26"/>
      <c r="BG89" s="26"/>
    </row>
    <row r="90" spans="51:59" ht="15">
      <c r="AY90" s="26"/>
      <c r="AZ90" s="26"/>
      <c r="BA90" s="26"/>
      <c r="BB90" s="26"/>
      <c r="BC90" s="26"/>
      <c r="BD90" s="26"/>
      <c r="BE90" s="26"/>
      <c r="BF90" s="26"/>
      <c r="BG90" s="26"/>
    </row>
    <row r="91" spans="51:59" ht="15">
      <c r="AY91" s="26"/>
      <c r="AZ91" s="26"/>
      <c r="BA91" s="26"/>
      <c r="BB91" s="26"/>
      <c r="BC91" s="26"/>
      <c r="BD91" s="26"/>
      <c r="BE91" s="26"/>
      <c r="BF91" s="26"/>
      <c r="BG91" s="26"/>
    </row>
    <row r="92" spans="51:59" ht="15">
      <c r="AY92" s="26"/>
      <c r="AZ92" s="26"/>
      <c r="BA92" s="26"/>
      <c r="BB92" s="26"/>
      <c r="BC92" s="26"/>
      <c r="BD92" s="26"/>
      <c r="BE92" s="26"/>
      <c r="BF92" s="26"/>
      <c r="BG92" s="26"/>
    </row>
    <row r="93" spans="51:59" ht="15">
      <c r="AY93" s="26"/>
      <c r="AZ93" s="26"/>
      <c r="BA93" s="26"/>
      <c r="BB93" s="26"/>
      <c r="BC93" s="26"/>
      <c r="BD93" s="26"/>
      <c r="BE93" s="26"/>
      <c r="BF93" s="26"/>
      <c r="BG93" s="26"/>
    </row>
    <row r="94" spans="51:59" ht="15">
      <c r="AY94" s="26"/>
      <c r="AZ94" s="26"/>
      <c r="BA94" s="26"/>
      <c r="BB94" s="26"/>
      <c r="BC94" s="26"/>
      <c r="BD94" s="26"/>
      <c r="BE94" s="26"/>
      <c r="BF94" s="26"/>
      <c r="BG94" s="26"/>
    </row>
    <row r="95" spans="51:59" ht="15">
      <c r="AY95" s="26"/>
      <c r="AZ95" s="26"/>
      <c r="BA95" s="26"/>
      <c r="BB95" s="26"/>
      <c r="BC95" s="26"/>
      <c r="BD95" s="26"/>
      <c r="BE95" s="26"/>
      <c r="BF95" s="26"/>
      <c r="BG95" s="26"/>
    </row>
    <row r="96" spans="51:59" ht="15">
      <c r="AY96" s="26"/>
      <c r="AZ96" s="26"/>
      <c r="BA96" s="26"/>
      <c r="BB96" s="26"/>
      <c r="BC96" s="26"/>
      <c r="BD96" s="26"/>
      <c r="BE96" s="26"/>
      <c r="BF96" s="26"/>
      <c r="BG96" s="26"/>
    </row>
    <row r="97" spans="51:59" ht="15">
      <c r="AY97" s="26"/>
      <c r="AZ97" s="26"/>
      <c r="BA97" s="26"/>
      <c r="BB97" s="26"/>
      <c r="BC97" s="26"/>
      <c r="BD97" s="26"/>
      <c r="BE97" s="26"/>
      <c r="BF97" s="26"/>
      <c r="BG97" s="26"/>
    </row>
    <row r="98" spans="51:59" ht="15">
      <c r="AY98" s="26"/>
      <c r="AZ98" s="26"/>
      <c r="BA98" s="26"/>
      <c r="BB98" s="26"/>
      <c r="BC98" s="26"/>
      <c r="BD98" s="26"/>
      <c r="BE98" s="26"/>
      <c r="BF98" s="26"/>
      <c r="BG98" s="26"/>
    </row>
    <row r="99" spans="51:59" ht="15">
      <c r="AY99" s="26"/>
      <c r="AZ99" s="26"/>
      <c r="BA99" s="26"/>
      <c r="BB99" s="26"/>
      <c r="BC99" s="26"/>
      <c r="BD99" s="26"/>
      <c r="BE99" s="26"/>
      <c r="BF99" s="26"/>
      <c r="BG99" s="26"/>
    </row>
    <row r="100" spans="51:59" ht="15">
      <c r="AY100" s="26"/>
      <c r="AZ100" s="26"/>
      <c r="BA100" s="26"/>
      <c r="BB100" s="26"/>
      <c r="BC100" s="26"/>
      <c r="BD100" s="26"/>
      <c r="BE100" s="26"/>
      <c r="BF100" s="26"/>
      <c r="BG100" s="26"/>
    </row>
    <row r="101" spans="51:59" ht="15">
      <c r="AY101" s="26"/>
      <c r="AZ101" s="26"/>
      <c r="BA101" s="26"/>
      <c r="BB101" s="26"/>
      <c r="BC101" s="26"/>
      <c r="BD101" s="26"/>
      <c r="BE101" s="26"/>
      <c r="BF101" s="26"/>
      <c r="BG101" s="26"/>
    </row>
    <row r="102" spans="51:59" ht="15">
      <c r="AY102" s="26"/>
      <c r="AZ102" s="26"/>
      <c r="BA102" s="26"/>
      <c r="BB102" s="26"/>
      <c r="BC102" s="26"/>
      <c r="BD102" s="26"/>
      <c r="BE102" s="26"/>
      <c r="BF102" s="26"/>
      <c r="BG102" s="26"/>
    </row>
    <row r="103" spans="51:59" ht="15">
      <c r="AY103" s="26"/>
      <c r="AZ103" s="26"/>
      <c r="BA103" s="26"/>
      <c r="BB103" s="26"/>
      <c r="BC103" s="26"/>
      <c r="BD103" s="26"/>
      <c r="BE103" s="26"/>
      <c r="BF103" s="26"/>
      <c r="BG103" s="26"/>
    </row>
    <row r="104" spans="51:59" ht="15">
      <c r="AY104" s="26"/>
      <c r="AZ104" s="26"/>
      <c r="BA104" s="26"/>
      <c r="BB104" s="26"/>
      <c r="BC104" s="26"/>
      <c r="BD104" s="26"/>
      <c r="BE104" s="26"/>
      <c r="BF104" s="26"/>
      <c r="BG104" s="26"/>
    </row>
    <row r="105" spans="51:59" ht="15">
      <c r="AY105" s="26"/>
      <c r="AZ105" s="26"/>
      <c r="BA105" s="26"/>
      <c r="BB105" s="26"/>
      <c r="BC105" s="26"/>
      <c r="BD105" s="26"/>
      <c r="BE105" s="26"/>
      <c r="BF105" s="26"/>
      <c r="BG105" s="26"/>
    </row>
    <row r="106" spans="51:59" ht="15">
      <c r="AY106" s="26"/>
      <c r="AZ106" s="26"/>
      <c r="BA106" s="26"/>
      <c r="BB106" s="26"/>
      <c r="BC106" s="26"/>
      <c r="BD106" s="26"/>
      <c r="BE106" s="26"/>
      <c r="BF106" s="26"/>
      <c r="BG106" s="26"/>
    </row>
    <row r="107" spans="51:59" ht="15">
      <c r="AY107" s="26"/>
      <c r="AZ107" s="26"/>
      <c r="BA107" s="26"/>
      <c r="BB107" s="26"/>
      <c r="BC107" s="26"/>
      <c r="BD107" s="26"/>
      <c r="BE107" s="26"/>
      <c r="BF107" s="26"/>
      <c r="BG107" s="26"/>
    </row>
  </sheetData>
  <mergeCells count="237">
    <mergeCell ref="A6:BR6"/>
    <mergeCell ref="A7:BR7"/>
    <mergeCell ref="AU12:BP12"/>
    <mergeCell ref="A80:AJ80"/>
    <mergeCell ref="A79:AP79"/>
    <mergeCell ref="A11:BP11"/>
    <mergeCell ref="AY72:BG73"/>
    <mergeCell ref="AY47:BG47"/>
    <mergeCell ref="AY48:BG48"/>
    <mergeCell ref="AY49:BG49"/>
    <mergeCell ref="AY42:BG43"/>
    <mergeCell ref="AY44:BG44"/>
    <mergeCell ref="AY17:BG19"/>
    <mergeCell ref="AY23:BG23"/>
    <mergeCell ref="AY24:BG24"/>
    <mergeCell ref="AY25:BG25"/>
    <mergeCell ref="D17:AX19"/>
    <mergeCell ref="AY20:BG20"/>
    <mergeCell ref="AY21:BG21"/>
    <mergeCell ref="AY22:BG22"/>
    <mergeCell ref="D20:AX20"/>
    <mergeCell ref="D21:AX21"/>
    <mergeCell ref="D22:AX22"/>
    <mergeCell ref="BH21:BP21"/>
    <mergeCell ref="BH22:BP22"/>
    <mergeCell ref="Q9:BP9"/>
    <mergeCell ref="A10:BP10"/>
    <mergeCell ref="Q12:AL12"/>
    <mergeCell ref="A21:C21"/>
    <mergeCell ref="A22:C22"/>
    <mergeCell ref="A17:C19"/>
    <mergeCell ref="A20:C20"/>
    <mergeCell ref="L14:BP14"/>
    <mergeCell ref="A75:C75"/>
    <mergeCell ref="BH75:BP75"/>
    <mergeCell ref="A74:C74"/>
    <mergeCell ref="BH74:BP74"/>
    <mergeCell ref="D75:AX75"/>
    <mergeCell ref="D74:AX74"/>
    <mergeCell ref="AY74:BG74"/>
    <mergeCell ref="AY75:BG75"/>
    <mergeCell ref="A77:C77"/>
    <mergeCell ref="BH77:BP77"/>
    <mergeCell ref="AY77:BG77"/>
    <mergeCell ref="A76:C76"/>
    <mergeCell ref="BH76:BP76"/>
    <mergeCell ref="D77:AX77"/>
    <mergeCell ref="D76:AX76"/>
    <mergeCell ref="AY76:BG76"/>
    <mergeCell ref="A72:C72"/>
    <mergeCell ref="A73:C73"/>
    <mergeCell ref="BH72:BP73"/>
    <mergeCell ref="A71:C71"/>
    <mergeCell ref="BH71:BP71"/>
    <mergeCell ref="AY71:BG71"/>
    <mergeCell ref="D72:AX73"/>
    <mergeCell ref="D71:AX71"/>
    <mergeCell ref="A70:C70"/>
    <mergeCell ref="BH70:BP70"/>
    <mergeCell ref="AY70:BG70"/>
    <mergeCell ref="A69:C69"/>
    <mergeCell ref="BH69:BP69"/>
    <mergeCell ref="D69:AX69"/>
    <mergeCell ref="AY69:BG69"/>
    <mergeCell ref="D70:AX70"/>
    <mergeCell ref="A68:C68"/>
    <mergeCell ref="BH68:BP68"/>
    <mergeCell ref="D68:AX68"/>
    <mergeCell ref="AY68:BG68"/>
    <mergeCell ref="A67:C67"/>
    <mergeCell ref="BH67:BP67"/>
    <mergeCell ref="D67:AX67"/>
    <mergeCell ref="AY67:BG67"/>
    <mergeCell ref="A66:C66"/>
    <mergeCell ref="BH66:BP66"/>
    <mergeCell ref="D66:AX66"/>
    <mergeCell ref="AY66:BG66"/>
    <mergeCell ref="A65:C65"/>
    <mergeCell ref="BH65:BP65"/>
    <mergeCell ref="D65:AX65"/>
    <mergeCell ref="AY65:BG65"/>
    <mergeCell ref="A64:C64"/>
    <mergeCell ref="BH64:BP64"/>
    <mergeCell ref="D64:AX64"/>
    <mergeCell ref="AY64:BG64"/>
    <mergeCell ref="A63:C63"/>
    <mergeCell ref="BH63:BP63"/>
    <mergeCell ref="D63:AX63"/>
    <mergeCell ref="AY63:BG63"/>
    <mergeCell ref="A62:C62"/>
    <mergeCell ref="BH62:BP62"/>
    <mergeCell ref="D62:AX62"/>
    <mergeCell ref="AY62:BG62"/>
    <mergeCell ref="A61:C61"/>
    <mergeCell ref="BH61:BP61"/>
    <mergeCell ref="D61:AX61"/>
    <mergeCell ref="AY61:BG61"/>
    <mergeCell ref="A60:C60"/>
    <mergeCell ref="BH60:BP60"/>
    <mergeCell ref="AY60:BG60"/>
    <mergeCell ref="A59:C59"/>
    <mergeCell ref="BH59:BP59"/>
    <mergeCell ref="D59:AX59"/>
    <mergeCell ref="D60:AX60"/>
    <mergeCell ref="AY59:BG59"/>
    <mergeCell ref="A58:C58"/>
    <mergeCell ref="BH58:BP58"/>
    <mergeCell ref="A57:C57"/>
    <mergeCell ref="BH57:BP57"/>
    <mergeCell ref="D57:AX57"/>
    <mergeCell ref="D58:AX58"/>
    <mergeCell ref="AY57:BG57"/>
    <mergeCell ref="AY58:BG58"/>
    <mergeCell ref="A56:C56"/>
    <mergeCell ref="BH56:BP56"/>
    <mergeCell ref="A55:C55"/>
    <mergeCell ref="BH55:BP55"/>
    <mergeCell ref="D55:AX55"/>
    <mergeCell ref="AY55:BG55"/>
    <mergeCell ref="AY56:BG56"/>
    <mergeCell ref="D56:AX56"/>
    <mergeCell ref="A54:C54"/>
    <mergeCell ref="BH54:BP54"/>
    <mergeCell ref="D54:AX54"/>
    <mergeCell ref="AY54:BG54"/>
    <mergeCell ref="A53:C53"/>
    <mergeCell ref="BH53:BP53"/>
    <mergeCell ref="D53:AX53"/>
    <mergeCell ref="AY53:BG53"/>
    <mergeCell ref="A52:C52"/>
    <mergeCell ref="BH52:BP52"/>
    <mergeCell ref="D52:AX52"/>
    <mergeCell ref="AY52:BG52"/>
    <mergeCell ref="A51:C51"/>
    <mergeCell ref="BH51:BP51"/>
    <mergeCell ref="A50:C50"/>
    <mergeCell ref="BH50:BP50"/>
    <mergeCell ref="AY51:BG51"/>
    <mergeCell ref="D50:AX50"/>
    <mergeCell ref="D51:AX51"/>
    <mergeCell ref="AY50:BG50"/>
    <mergeCell ref="A49:C49"/>
    <mergeCell ref="BH49:BP49"/>
    <mergeCell ref="A48:C48"/>
    <mergeCell ref="BH48:BP48"/>
    <mergeCell ref="D49:AX49"/>
    <mergeCell ref="D48:AX48"/>
    <mergeCell ref="A23:C23"/>
    <mergeCell ref="A26:C26"/>
    <mergeCell ref="BH23:BP23"/>
    <mergeCell ref="A24:C24"/>
    <mergeCell ref="BH24:BP24"/>
    <mergeCell ref="A25:C25"/>
    <mergeCell ref="BH25:BP25"/>
    <mergeCell ref="D23:AX23"/>
    <mergeCell ref="D24:AX24"/>
    <mergeCell ref="D25:AX25"/>
    <mergeCell ref="BH26:BP26"/>
    <mergeCell ref="AY26:BG26"/>
    <mergeCell ref="A27:C27"/>
    <mergeCell ref="BH27:BP27"/>
    <mergeCell ref="AY27:BG27"/>
    <mergeCell ref="D27:AX27"/>
    <mergeCell ref="D26:AX26"/>
    <mergeCell ref="BH28:BP28"/>
    <mergeCell ref="AY28:BG28"/>
    <mergeCell ref="A29:C29"/>
    <mergeCell ref="BH29:BP29"/>
    <mergeCell ref="AY29:BG29"/>
    <mergeCell ref="D28:AX28"/>
    <mergeCell ref="D29:AX29"/>
    <mergeCell ref="A28:C28"/>
    <mergeCell ref="A30:C30"/>
    <mergeCell ref="BH30:BP30"/>
    <mergeCell ref="D30:AX30"/>
    <mergeCell ref="AY30:BG30"/>
    <mergeCell ref="A31:C31"/>
    <mergeCell ref="BH31:BP31"/>
    <mergeCell ref="D31:AX31"/>
    <mergeCell ref="AY31:BG31"/>
    <mergeCell ref="A32:C32"/>
    <mergeCell ref="BH32:BP32"/>
    <mergeCell ref="D32:AX32"/>
    <mergeCell ref="AY32:BG32"/>
    <mergeCell ref="BH34:BP34"/>
    <mergeCell ref="D34:AX34"/>
    <mergeCell ref="AY34:BG34"/>
    <mergeCell ref="A33:C33"/>
    <mergeCell ref="BH33:BP33"/>
    <mergeCell ref="D33:AX33"/>
    <mergeCell ref="AY33:BG33"/>
    <mergeCell ref="A39:C39"/>
    <mergeCell ref="BH39:BP39"/>
    <mergeCell ref="D39:AX39"/>
    <mergeCell ref="A36:C36"/>
    <mergeCell ref="BH36:BP36"/>
    <mergeCell ref="D36:AX36"/>
    <mergeCell ref="AY36:BG36"/>
    <mergeCell ref="AY37:BG38"/>
    <mergeCell ref="AY39:BG39"/>
    <mergeCell ref="BH37:BP38"/>
    <mergeCell ref="A40:C40"/>
    <mergeCell ref="BH40:BP40"/>
    <mergeCell ref="D40:AX40"/>
    <mergeCell ref="A41:C41"/>
    <mergeCell ref="BH41:BP41"/>
    <mergeCell ref="D41:AX41"/>
    <mergeCell ref="AY40:BG40"/>
    <mergeCell ref="AY41:BG41"/>
    <mergeCell ref="A42:C42"/>
    <mergeCell ref="A43:C43"/>
    <mergeCell ref="BH45:BP45"/>
    <mergeCell ref="A44:C44"/>
    <mergeCell ref="BH44:BP44"/>
    <mergeCell ref="D45:AX45"/>
    <mergeCell ref="BH42:BP43"/>
    <mergeCell ref="D42:AX43"/>
    <mergeCell ref="D44:AX44"/>
    <mergeCell ref="AY45:BG45"/>
    <mergeCell ref="A47:C47"/>
    <mergeCell ref="BH47:BP47"/>
    <mergeCell ref="A46:C46"/>
    <mergeCell ref="A45:C45"/>
    <mergeCell ref="BH46:BP46"/>
    <mergeCell ref="D46:AX46"/>
    <mergeCell ref="D47:AX47"/>
    <mergeCell ref="AY46:BG46"/>
    <mergeCell ref="BH17:BP19"/>
    <mergeCell ref="BH20:BP20"/>
    <mergeCell ref="D37:AX38"/>
    <mergeCell ref="A37:C37"/>
    <mergeCell ref="A38:C38"/>
    <mergeCell ref="A35:C35"/>
    <mergeCell ref="BH35:BP35"/>
    <mergeCell ref="D35:AX35"/>
    <mergeCell ref="AY35:BG35"/>
    <mergeCell ref="A34:C34"/>
  </mergeCells>
  <printOptions horizontalCentered="1"/>
  <pageMargins left="0.39" right="0.2362204724409449" top="0.17" bottom="0.17" header="0.17" footer="0.17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I64"/>
  <sheetViews>
    <sheetView workbookViewId="0" topLeftCell="A2">
      <selection activeCell="AW63" sqref="AW63"/>
    </sheetView>
  </sheetViews>
  <sheetFormatPr defaultColWidth="9.00390625" defaultRowHeight="12.75"/>
  <cols>
    <col min="1" max="9" width="1.75390625" style="16" customWidth="1"/>
    <col min="10" max="10" width="2.125" style="16" customWidth="1"/>
    <col min="11" max="42" width="1.75390625" style="16" customWidth="1"/>
    <col min="43" max="43" width="5.75390625" style="16" customWidth="1"/>
    <col min="44" max="47" width="1.75390625" style="16" customWidth="1"/>
    <col min="48" max="48" width="6.75390625" style="16" customWidth="1"/>
    <col min="49" max="52" width="1.75390625" style="16" customWidth="1"/>
    <col min="53" max="53" width="7.125" style="16" customWidth="1"/>
    <col min="54" max="16384" width="1.75390625" style="16" customWidth="1"/>
  </cols>
  <sheetData>
    <row r="1" spans="52:53" ht="12.75">
      <c r="AZ1" s="12"/>
      <c r="BA1" s="13" t="s">
        <v>111</v>
      </c>
    </row>
    <row r="2" spans="52:53" ht="12.75">
      <c r="AZ2" s="12"/>
      <c r="BA2" s="14" t="s">
        <v>1</v>
      </c>
    </row>
    <row r="3" spans="52:53" ht="12.75">
      <c r="AZ3" s="12"/>
      <c r="BA3" s="14" t="s">
        <v>112</v>
      </c>
    </row>
    <row r="4" spans="52:53" ht="12.75">
      <c r="AZ4" s="12"/>
      <c r="BA4" s="14" t="s">
        <v>2</v>
      </c>
    </row>
    <row r="5" spans="52:53" ht="12.75">
      <c r="AZ5" s="12"/>
      <c r="BA5" s="14" t="s">
        <v>3</v>
      </c>
    </row>
    <row r="6" ht="12.75">
      <c r="BA6" s="17"/>
    </row>
    <row r="7" spans="1:64" s="6" customFormat="1" ht="15.75">
      <c r="A7" s="106" t="s">
        <v>113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</row>
    <row r="8" spans="1:64" s="6" customFormat="1" ht="15.75">
      <c r="A8" s="106" t="s">
        <v>193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</row>
    <row r="9" ht="9" customHeight="1"/>
    <row r="10" spans="1:67" s="3" customFormat="1" ht="13.5" customHeight="1">
      <c r="A10" s="8" t="s">
        <v>180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0" t="s">
        <v>176</v>
      </c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9"/>
      <c r="BC10" s="9"/>
      <c r="BD10" s="9"/>
      <c r="BE10" s="9"/>
      <c r="BF10" s="9"/>
      <c r="BG10" s="9"/>
      <c r="BH10" s="9"/>
      <c r="BI10" s="9"/>
      <c r="BJ10" s="7"/>
      <c r="BK10" s="7"/>
      <c r="BL10" s="7"/>
      <c r="BM10" s="7"/>
      <c r="BN10" s="7"/>
      <c r="BO10" s="5"/>
    </row>
    <row r="11" spans="1:113" s="3" customFormat="1" ht="13.5" customHeight="1">
      <c r="A11" s="81" t="s">
        <v>177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7"/>
      <c r="BM11" s="7"/>
      <c r="BN11" s="9"/>
      <c r="BO11" s="9"/>
      <c r="BP11" s="9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</row>
    <row r="12" spans="1:63" s="1" customFormat="1" ht="9.75" customHeight="1">
      <c r="A12" s="95" t="s">
        <v>5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18"/>
      <c r="BC12" s="18"/>
      <c r="BD12" s="18"/>
      <c r="BE12" s="18"/>
      <c r="BF12" s="18"/>
      <c r="BG12" s="18"/>
      <c r="BH12" s="18"/>
      <c r="BI12" s="18"/>
      <c r="BJ12" s="18"/>
      <c r="BK12" s="18"/>
    </row>
    <row r="13" spans="1:61" s="3" customFormat="1" ht="12.75" customHeight="1">
      <c r="A13" s="3" t="s">
        <v>181</v>
      </c>
      <c r="P13" s="81">
        <v>2593</v>
      </c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G13" s="3" t="s">
        <v>6</v>
      </c>
      <c r="AM13" s="92" t="s">
        <v>52</v>
      </c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10"/>
      <c r="BC13" s="10"/>
      <c r="BD13" s="10"/>
      <c r="BE13" s="10"/>
      <c r="BF13" s="10"/>
      <c r="BG13" s="10"/>
      <c r="BH13" s="10"/>
      <c r="BI13" s="10"/>
    </row>
    <row r="14" s="3" customFormat="1" ht="8.25" customHeight="1"/>
    <row r="15" spans="1:113" s="3" customFormat="1" ht="15">
      <c r="A15" s="3" t="s">
        <v>7</v>
      </c>
      <c r="K15" s="80" t="s">
        <v>53</v>
      </c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</row>
    <row r="16" ht="9" customHeight="1">
      <c r="BA16" s="17"/>
    </row>
    <row r="17" spans="53:65" s="2" customFormat="1" ht="12.75">
      <c r="BA17" s="4" t="s">
        <v>8</v>
      </c>
      <c r="BI17" s="4"/>
      <c r="BK17" s="4"/>
      <c r="BL17" s="4"/>
      <c r="BM17" s="4"/>
    </row>
    <row r="18" spans="1:53" ht="11.25" customHeight="1">
      <c r="A18" s="113" t="s">
        <v>9</v>
      </c>
      <c r="B18" s="114"/>
      <c r="C18" s="114"/>
      <c r="D18" s="113" t="s">
        <v>10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7"/>
      <c r="AR18" s="107" t="s">
        <v>154</v>
      </c>
      <c r="AS18" s="108"/>
      <c r="AT18" s="108"/>
      <c r="AU18" s="108"/>
      <c r="AV18" s="109"/>
      <c r="AW18" s="107" t="s">
        <v>155</v>
      </c>
      <c r="AX18" s="108"/>
      <c r="AY18" s="108"/>
      <c r="AZ18" s="108"/>
      <c r="BA18" s="109"/>
    </row>
    <row r="19" spans="1:53" ht="41.25" customHeight="1">
      <c r="A19" s="115"/>
      <c r="B19" s="116"/>
      <c r="C19" s="116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8"/>
      <c r="AR19" s="110"/>
      <c r="AS19" s="111"/>
      <c r="AT19" s="111"/>
      <c r="AU19" s="111"/>
      <c r="AV19" s="112"/>
      <c r="AW19" s="110"/>
      <c r="AX19" s="111"/>
      <c r="AY19" s="111"/>
      <c r="AZ19" s="111"/>
      <c r="BA19" s="112"/>
    </row>
    <row r="20" spans="1:53" s="28" customFormat="1" ht="11.25" customHeight="1">
      <c r="A20" s="119">
        <v>1</v>
      </c>
      <c r="B20" s="120"/>
      <c r="C20" s="121"/>
      <c r="D20" s="122">
        <v>2</v>
      </c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4"/>
      <c r="AR20" s="125">
        <v>3</v>
      </c>
      <c r="AS20" s="123"/>
      <c r="AT20" s="123"/>
      <c r="AU20" s="123"/>
      <c r="AV20" s="126"/>
      <c r="AW20" s="122">
        <v>4</v>
      </c>
      <c r="AX20" s="123"/>
      <c r="AY20" s="123"/>
      <c r="AZ20" s="123"/>
      <c r="BA20" s="124"/>
    </row>
    <row r="21" spans="1:53" ht="11.25" customHeight="1">
      <c r="A21" s="127"/>
      <c r="B21" s="128"/>
      <c r="C21" s="129"/>
      <c r="D21" s="130" t="s">
        <v>114</v>
      </c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1"/>
      <c r="AS21" s="132"/>
      <c r="AT21" s="132"/>
      <c r="AU21" s="132"/>
      <c r="AV21" s="133"/>
      <c r="AW21" s="134"/>
      <c r="AX21" s="135"/>
      <c r="AY21" s="135"/>
      <c r="AZ21" s="135"/>
      <c r="BA21" s="136"/>
    </row>
    <row r="22" spans="1:53" ht="13.5" customHeight="1">
      <c r="A22" s="103">
        <v>1</v>
      </c>
      <c r="B22" s="104"/>
      <c r="C22" s="105"/>
      <c r="D22" s="137" t="s">
        <v>115</v>
      </c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9"/>
      <c r="AR22" s="99">
        <v>2958</v>
      </c>
      <c r="AS22" s="99"/>
      <c r="AT22" s="99"/>
      <c r="AU22" s="99"/>
      <c r="AV22" s="99"/>
      <c r="AW22" s="99"/>
      <c r="AX22" s="99"/>
      <c r="AY22" s="99"/>
      <c r="AZ22" s="99"/>
      <c r="BA22" s="99"/>
    </row>
    <row r="23" spans="1:53" ht="11.25" customHeight="1">
      <c r="A23" s="97">
        <v>2</v>
      </c>
      <c r="B23" s="97"/>
      <c r="C23" s="97"/>
      <c r="D23" s="98" t="s">
        <v>116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9">
        <v>6369</v>
      </c>
      <c r="AS23" s="99"/>
      <c r="AT23" s="99"/>
      <c r="AU23" s="99"/>
      <c r="AV23" s="99"/>
      <c r="AW23" s="99"/>
      <c r="AX23" s="99"/>
      <c r="AY23" s="99"/>
      <c r="AZ23" s="99"/>
      <c r="BA23" s="99"/>
    </row>
    <row r="24" spans="1:53" ht="11.25" customHeight="1">
      <c r="A24" s="97">
        <v>3</v>
      </c>
      <c r="B24" s="97"/>
      <c r="C24" s="97"/>
      <c r="D24" s="98" t="s">
        <v>117</v>
      </c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9">
        <v>0</v>
      </c>
      <c r="AS24" s="99"/>
      <c r="AT24" s="99"/>
      <c r="AU24" s="99"/>
      <c r="AV24" s="99"/>
      <c r="AW24" s="99"/>
      <c r="AX24" s="99"/>
      <c r="AY24" s="99"/>
      <c r="AZ24" s="99"/>
      <c r="BA24" s="99"/>
    </row>
    <row r="25" spans="1:53" ht="11.25" customHeight="1">
      <c r="A25" s="97">
        <v>4</v>
      </c>
      <c r="B25" s="97"/>
      <c r="C25" s="97"/>
      <c r="D25" s="98" t="s">
        <v>118</v>
      </c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9">
        <v>6541</v>
      </c>
      <c r="AS25" s="99"/>
      <c r="AT25" s="99"/>
      <c r="AU25" s="99"/>
      <c r="AV25" s="99"/>
      <c r="AW25" s="99"/>
      <c r="AX25" s="99"/>
      <c r="AY25" s="99"/>
      <c r="AZ25" s="99"/>
      <c r="BA25" s="99"/>
    </row>
    <row r="26" spans="1:53" ht="11.25" customHeight="1">
      <c r="A26" s="97" t="s">
        <v>25</v>
      </c>
      <c r="B26" s="97"/>
      <c r="C26" s="97"/>
      <c r="D26" s="98" t="s">
        <v>119</v>
      </c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9">
        <v>101</v>
      </c>
      <c r="AS26" s="99"/>
      <c r="AT26" s="99"/>
      <c r="AU26" s="99"/>
      <c r="AV26" s="99"/>
      <c r="AW26" s="99"/>
      <c r="AX26" s="99"/>
      <c r="AY26" s="99"/>
      <c r="AZ26" s="99"/>
      <c r="BA26" s="99"/>
    </row>
    <row r="27" spans="1:53" ht="11.25" customHeight="1">
      <c r="A27" s="97" t="s">
        <v>27</v>
      </c>
      <c r="B27" s="97"/>
      <c r="C27" s="97"/>
      <c r="D27" s="98" t="s">
        <v>120</v>
      </c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9">
        <f>SUM(AR22:AV26)</f>
        <v>15969</v>
      </c>
      <c r="AS27" s="99"/>
      <c r="AT27" s="99"/>
      <c r="AU27" s="99"/>
      <c r="AV27" s="99"/>
      <c r="AW27" s="99"/>
      <c r="AX27" s="99"/>
      <c r="AY27" s="99"/>
      <c r="AZ27" s="99"/>
      <c r="BA27" s="99"/>
    </row>
    <row r="28" spans="1:53" ht="11.25" customHeight="1">
      <c r="A28" s="97"/>
      <c r="B28" s="97"/>
      <c r="C28" s="97"/>
      <c r="D28" s="102" t="s">
        <v>121</v>
      </c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99"/>
      <c r="AS28" s="99"/>
      <c r="AT28" s="99"/>
      <c r="AU28" s="99"/>
      <c r="AV28" s="99"/>
      <c r="AW28" s="99"/>
      <c r="AX28" s="99"/>
      <c r="AY28" s="99"/>
      <c r="AZ28" s="99"/>
      <c r="BA28" s="99"/>
    </row>
    <row r="29" spans="1:53" ht="11.25" customHeight="1">
      <c r="A29" s="97" t="s">
        <v>29</v>
      </c>
      <c r="B29" s="97"/>
      <c r="C29" s="97"/>
      <c r="D29" s="98" t="s">
        <v>122</v>
      </c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9">
        <v>155</v>
      </c>
      <c r="AS29" s="99"/>
      <c r="AT29" s="99"/>
      <c r="AU29" s="99"/>
      <c r="AV29" s="99"/>
      <c r="AW29" s="99"/>
      <c r="AX29" s="99"/>
      <c r="AY29" s="99"/>
      <c r="AZ29" s="99"/>
      <c r="BA29" s="99"/>
    </row>
    <row r="30" spans="1:53" ht="11.25" customHeight="1">
      <c r="A30" s="97" t="s">
        <v>31</v>
      </c>
      <c r="B30" s="97"/>
      <c r="C30" s="97"/>
      <c r="D30" s="98" t="s">
        <v>123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9">
        <v>16515</v>
      </c>
      <c r="AS30" s="99"/>
      <c r="AT30" s="99"/>
      <c r="AU30" s="99"/>
      <c r="AV30" s="99"/>
      <c r="AW30" s="99"/>
      <c r="AX30" s="99"/>
      <c r="AY30" s="99"/>
      <c r="AZ30" s="99"/>
      <c r="BA30" s="99"/>
    </row>
    <row r="31" spans="1:53" ht="11.25" customHeight="1">
      <c r="A31" s="97" t="s">
        <v>33</v>
      </c>
      <c r="B31" s="97"/>
      <c r="C31" s="97"/>
      <c r="D31" s="98" t="s">
        <v>124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9">
        <v>0</v>
      </c>
      <c r="AS31" s="99"/>
      <c r="AT31" s="99"/>
      <c r="AU31" s="99"/>
      <c r="AV31" s="99"/>
      <c r="AW31" s="99"/>
      <c r="AX31" s="99"/>
      <c r="AY31" s="99"/>
      <c r="AZ31" s="99"/>
      <c r="BA31" s="99"/>
    </row>
    <row r="32" spans="1:53" ht="11.25" customHeight="1">
      <c r="A32" s="97" t="s">
        <v>38</v>
      </c>
      <c r="B32" s="97"/>
      <c r="C32" s="97"/>
      <c r="D32" s="98" t="s">
        <v>125</v>
      </c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9">
        <v>1275</v>
      </c>
      <c r="AS32" s="99"/>
      <c r="AT32" s="99"/>
      <c r="AU32" s="99"/>
      <c r="AV32" s="99"/>
      <c r="AW32" s="99"/>
      <c r="AX32" s="99"/>
      <c r="AY32" s="99"/>
      <c r="AZ32" s="99"/>
      <c r="BA32" s="99"/>
    </row>
    <row r="33" spans="1:53" ht="11.25" customHeight="1">
      <c r="A33" s="97" t="s">
        <v>39</v>
      </c>
      <c r="B33" s="97"/>
      <c r="C33" s="97"/>
      <c r="D33" s="98" t="s">
        <v>126</v>
      </c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9">
        <f>AR29+AR30+AR31+AR32</f>
        <v>17945</v>
      </c>
      <c r="AS33" s="99"/>
      <c r="AT33" s="99"/>
      <c r="AU33" s="99"/>
      <c r="AV33" s="99"/>
      <c r="AW33" s="99"/>
      <c r="AX33" s="99"/>
      <c r="AY33" s="99"/>
      <c r="AZ33" s="99"/>
      <c r="BA33" s="99"/>
    </row>
    <row r="34" spans="1:53" ht="11.25" customHeight="1">
      <c r="A34" s="97" t="s">
        <v>44</v>
      </c>
      <c r="B34" s="97"/>
      <c r="C34" s="97"/>
      <c r="D34" s="98" t="s">
        <v>127</v>
      </c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9">
        <f>AR27-AR33</f>
        <v>-1976</v>
      </c>
      <c r="AS34" s="99"/>
      <c r="AT34" s="99"/>
      <c r="AU34" s="99"/>
      <c r="AV34" s="99"/>
      <c r="AW34" s="99"/>
      <c r="AX34" s="99"/>
      <c r="AY34" s="99"/>
      <c r="AZ34" s="99"/>
      <c r="BA34" s="99"/>
    </row>
    <row r="35" spans="1:53" ht="11.25" customHeight="1">
      <c r="A35" s="97" t="s">
        <v>45</v>
      </c>
      <c r="B35" s="97"/>
      <c r="C35" s="97"/>
      <c r="D35" s="98" t="s">
        <v>128</v>
      </c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9">
        <v>10459</v>
      </c>
      <c r="AS35" s="99"/>
      <c r="AT35" s="99"/>
      <c r="AU35" s="99"/>
      <c r="AV35" s="99"/>
      <c r="AW35" s="99"/>
      <c r="AX35" s="99"/>
      <c r="AY35" s="99"/>
      <c r="AZ35" s="99"/>
      <c r="BA35" s="99"/>
    </row>
    <row r="36" spans="1:53" ht="11.25" customHeight="1">
      <c r="A36" s="97" t="s">
        <v>50</v>
      </c>
      <c r="B36" s="97"/>
      <c r="C36" s="97"/>
      <c r="D36" s="98" t="s">
        <v>129</v>
      </c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9">
        <v>2265</v>
      </c>
      <c r="AS36" s="99"/>
      <c r="AT36" s="99"/>
      <c r="AU36" s="99"/>
      <c r="AV36" s="99"/>
      <c r="AW36" s="99"/>
      <c r="AX36" s="99"/>
      <c r="AY36" s="99"/>
      <c r="AZ36" s="99"/>
      <c r="BA36" s="99"/>
    </row>
    <row r="37" spans="1:53" ht="11.25" customHeight="1">
      <c r="A37" s="97" t="s">
        <v>58</v>
      </c>
      <c r="B37" s="97"/>
      <c r="C37" s="97"/>
      <c r="D37" s="98" t="s">
        <v>130</v>
      </c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9">
        <f>AR35-AR36</f>
        <v>8194</v>
      </c>
      <c r="AS37" s="99"/>
      <c r="AT37" s="99"/>
      <c r="AU37" s="99"/>
      <c r="AV37" s="99"/>
      <c r="AW37" s="99"/>
      <c r="AX37" s="99"/>
      <c r="AY37" s="99"/>
      <c r="AZ37" s="99"/>
      <c r="BA37" s="99"/>
    </row>
    <row r="38" spans="1:53" ht="11.25" customHeight="1">
      <c r="A38" s="97"/>
      <c r="B38" s="97"/>
      <c r="C38" s="97"/>
      <c r="D38" s="102" t="s">
        <v>131</v>
      </c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99"/>
      <c r="AS38" s="99"/>
      <c r="AT38" s="99"/>
      <c r="AU38" s="99"/>
      <c r="AV38" s="99"/>
      <c r="AW38" s="99"/>
      <c r="AX38" s="99"/>
      <c r="AY38" s="99"/>
      <c r="AZ38" s="99"/>
      <c r="BA38" s="99"/>
    </row>
    <row r="39" spans="1:53" ht="25.5" customHeight="1">
      <c r="A39" s="103" t="s">
        <v>60</v>
      </c>
      <c r="B39" s="104"/>
      <c r="C39" s="105"/>
      <c r="D39" s="101" t="s">
        <v>132</v>
      </c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99">
        <v>53231</v>
      </c>
      <c r="AS39" s="99"/>
      <c r="AT39" s="99"/>
      <c r="AU39" s="99"/>
      <c r="AV39" s="99"/>
      <c r="AW39" s="99"/>
      <c r="AX39" s="99"/>
      <c r="AY39" s="99"/>
      <c r="AZ39" s="99"/>
      <c r="BA39" s="99"/>
    </row>
    <row r="40" spans="1:53" ht="39.75" customHeight="1">
      <c r="A40" s="103" t="s">
        <v>62</v>
      </c>
      <c r="B40" s="104"/>
      <c r="C40" s="105"/>
      <c r="D40" s="101" t="s">
        <v>156</v>
      </c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99">
        <v>39333</v>
      </c>
      <c r="AS40" s="99"/>
      <c r="AT40" s="99"/>
      <c r="AU40" s="99"/>
      <c r="AV40" s="99"/>
      <c r="AW40" s="99"/>
      <c r="AX40" s="99"/>
      <c r="AY40" s="99"/>
      <c r="AZ40" s="99"/>
      <c r="BA40" s="99"/>
    </row>
    <row r="41" spans="1:53" ht="11.25" customHeight="1">
      <c r="A41" s="97" t="s">
        <v>66</v>
      </c>
      <c r="B41" s="97"/>
      <c r="C41" s="97"/>
      <c r="D41" s="98" t="s">
        <v>133</v>
      </c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9">
        <v>1637</v>
      </c>
      <c r="AS41" s="99"/>
      <c r="AT41" s="99"/>
      <c r="AU41" s="99"/>
      <c r="AV41" s="99"/>
      <c r="AW41" s="99"/>
      <c r="AX41" s="99"/>
      <c r="AY41" s="99"/>
      <c r="AZ41" s="99"/>
      <c r="BA41" s="99"/>
    </row>
    <row r="42" spans="1:53" ht="11.25" customHeight="1">
      <c r="A42" s="97" t="s">
        <v>68</v>
      </c>
      <c r="B42" s="97"/>
      <c r="C42" s="97"/>
      <c r="D42" s="98" t="s">
        <v>134</v>
      </c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9">
        <v>45</v>
      </c>
      <c r="AS42" s="99"/>
      <c r="AT42" s="99"/>
      <c r="AU42" s="99"/>
      <c r="AV42" s="99"/>
      <c r="AW42" s="99"/>
      <c r="AX42" s="99"/>
      <c r="AY42" s="99"/>
      <c r="AZ42" s="99"/>
      <c r="BA42" s="99"/>
    </row>
    <row r="43" spans="1:53" ht="11.25" customHeight="1">
      <c r="A43" s="97" t="s">
        <v>70</v>
      </c>
      <c r="B43" s="97"/>
      <c r="C43" s="97"/>
      <c r="D43" s="98" t="s">
        <v>135</v>
      </c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9">
        <f>AR39+AR40+AR41+AR42</f>
        <v>94246</v>
      </c>
      <c r="AS43" s="99"/>
      <c r="AT43" s="99"/>
      <c r="AU43" s="99"/>
      <c r="AV43" s="99"/>
      <c r="AW43" s="99"/>
      <c r="AX43" s="99"/>
      <c r="AY43" s="99"/>
      <c r="AZ43" s="99"/>
      <c r="BA43" s="99"/>
    </row>
    <row r="44" spans="1:53" ht="11.25" customHeight="1">
      <c r="A44" s="97" t="s">
        <v>72</v>
      </c>
      <c r="B44" s="97"/>
      <c r="C44" s="97"/>
      <c r="D44" s="98" t="s">
        <v>188</v>
      </c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9">
        <f>AR34+AR37+AR43</f>
        <v>100464</v>
      </c>
      <c r="AS44" s="99"/>
      <c r="AT44" s="99"/>
      <c r="AU44" s="99"/>
      <c r="AV44" s="99"/>
      <c r="AW44" s="99"/>
      <c r="AX44" s="99"/>
      <c r="AY44" s="99"/>
      <c r="AZ44" s="99"/>
      <c r="BA44" s="99"/>
    </row>
    <row r="45" spans="1:53" ht="11.25" customHeight="1">
      <c r="A45" s="97"/>
      <c r="B45" s="97"/>
      <c r="C45" s="97"/>
      <c r="D45" s="102" t="s">
        <v>136</v>
      </c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99"/>
      <c r="AS45" s="99"/>
      <c r="AT45" s="99"/>
      <c r="AU45" s="99"/>
      <c r="AV45" s="99"/>
      <c r="AW45" s="99"/>
      <c r="AX45" s="99"/>
      <c r="AY45" s="99"/>
      <c r="AZ45" s="99"/>
      <c r="BA45" s="99"/>
    </row>
    <row r="46" spans="1:53" ht="11.25" customHeight="1">
      <c r="A46" s="97" t="s">
        <v>73</v>
      </c>
      <c r="B46" s="97"/>
      <c r="C46" s="97"/>
      <c r="D46" s="98" t="s">
        <v>137</v>
      </c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9">
        <v>14674</v>
      </c>
      <c r="AS46" s="99"/>
      <c r="AT46" s="99"/>
      <c r="AU46" s="99"/>
      <c r="AV46" s="99"/>
      <c r="AW46" s="99"/>
      <c r="AX46" s="99"/>
      <c r="AY46" s="99"/>
      <c r="AZ46" s="99"/>
      <c r="BA46" s="99"/>
    </row>
    <row r="47" spans="1:53" ht="11.25" customHeight="1">
      <c r="A47" s="97" t="s">
        <v>76</v>
      </c>
      <c r="B47" s="97"/>
      <c r="C47" s="97"/>
      <c r="D47" s="98" t="s">
        <v>138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9">
        <v>25228</v>
      </c>
      <c r="AS47" s="99"/>
      <c r="AT47" s="99"/>
      <c r="AU47" s="99"/>
      <c r="AV47" s="99"/>
      <c r="AW47" s="99"/>
      <c r="AX47" s="99"/>
      <c r="AY47" s="99"/>
      <c r="AZ47" s="99"/>
      <c r="BA47" s="99"/>
    </row>
    <row r="48" spans="1:53" ht="25.5" customHeight="1">
      <c r="A48" s="100" t="s">
        <v>83</v>
      </c>
      <c r="B48" s="100"/>
      <c r="C48" s="100"/>
      <c r="D48" s="101" t="s">
        <v>139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99">
        <v>46766</v>
      </c>
      <c r="AS48" s="99"/>
      <c r="AT48" s="99"/>
      <c r="AU48" s="99"/>
      <c r="AV48" s="99"/>
      <c r="AW48" s="99"/>
      <c r="AX48" s="99"/>
      <c r="AY48" s="99"/>
      <c r="AZ48" s="99"/>
      <c r="BA48" s="99"/>
    </row>
    <row r="49" spans="1:53" ht="24" customHeight="1">
      <c r="A49" s="100" t="s">
        <v>85</v>
      </c>
      <c r="B49" s="100"/>
      <c r="C49" s="100"/>
      <c r="D49" s="101" t="s">
        <v>157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99">
        <v>3596</v>
      </c>
      <c r="AS49" s="99"/>
      <c r="AT49" s="99"/>
      <c r="AU49" s="99"/>
      <c r="AV49" s="99"/>
      <c r="AW49" s="99"/>
      <c r="AX49" s="99"/>
      <c r="AY49" s="99"/>
      <c r="AZ49" s="99"/>
      <c r="BA49" s="99"/>
    </row>
    <row r="50" spans="1:53" ht="11.25" customHeight="1">
      <c r="A50" s="97" t="s">
        <v>87</v>
      </c>
      <c r="B50" s="97"/>
      <c r="C50" s="97"/>
      <c r="D50" s="98" t="s">
        <v>140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9">
        <v>4877</v>
      </c>
      <c r="AS50" s="99"/>
      <c r="AT50" s="99"/>
      <c r="AU50" s="99"/>
      <c r="AV50" s="99"/>
      <c r="AW50" s="99"/>
      <c r="AX50" s="99"/>
      <c r="AY50" s="99"/>
      <c r="AZ50" s="99"/>
      <c r="BA50" s="99"/>
    </row>
    <row r="51" spans="1:53" ht="11.25" customHeight="1">
      <c r="A51" s="97" t="s">
        <v>89</v>
      </c>
      <c r="B51" s="97"/>
      <c r="C51" s="97"/>
      <c r="D51" s="98" t="s">
        <v>141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9">
        <f>AR46+AR47+AR48+AR49+AR50</f>
        <v>95141</v>
      </c>
      <c r="AS51" s="99"/>
      <c r="AT51" s="99"/>
      <c r="AU51" s="99"/>
      <c r="AV51" s="99"/>
      <c r="AW51" s="99"/>
      <c r="AX51" s="99"/>
      <c r="AY51" s="99"/>
      <c r="AZ51" s="99"/>
      <c r="BA51" s="99"/>
    </row>
    <row r="52" spans="1:53" ht="22.5" customHeight="1">
      <c r="A52" s="100" t="s">
        <v>91</v>
      </c>
      <c r="B52" s="100"/>
      <c r="C52" s="100"/>
      <c r="D52" s="101" t="s">
        <v>142</v>
      </c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99">
        <f>AR44-AR51</f>
        <v>5323</v>
      </c>
      <c r="AS52" s="99"/>
      <c r="AT52" s="99"/>
      <c r="AU52" s="99"/>
      <c r="AV52" s="99"/>
      <c r="AW52" s="99"/>
      <c r="AX52" s="99"/>
      <c r="AY52" s="99"/>
      <c r="AZ52" s="99"/>
      <c r="BA52" s="99"/>
    </row>
    <row r="53" spans="1:53" ht="11.25" customHeight="1">
      <c r="A53" s="97" t="s">
        <v>93</v>
      </c>
      <c r="B53" s="97"/>
      <c r="C53" s="97"/>
      <c r="D53" s="98" t="s">
        <v>143</v>
      </c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9">
        <v>-1082</v>
      </c>
      <c r="AS53" s="99"/>
      <c r="AT53" s="99"/>
      <c r="AU53" s="99"/>
      <c r="AV53" s="99"/>
      <c r="AW53" s="99"/>
      <c r="AX53" s="99"/>
      <c r="AY53" s="99"/>
      <c r="AZ53" s="99"/>
      <c r="BA53" s="99"/>
    </row>
    <row r="54" spans="1:53" ht="12.75" customHeight="1">
      <c r="A54" s="100" t="s">
        <v>95</v>
      </c>
      <c r="B54" s="100"/>
      <c r="C54" s="100"/>
      <c r="D54" s="101" t="s">
        <v>144</v>
      </c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99">
        <v>0</v>
      </c>
      <c r="AS54" s="99"/>
      <c r="AT54" s="99"/>
      <c r="AU54" s="99"/>
      <c r="AV54" s="99"/>
      <c r="AW54" s="99"/>
      <c r="AX54" s="99"/>
      <c r="AY54" s="99"/>
      <c r="AZ54" s="99"/>
      <c r="BA54" s="99"/>
    </row>
    <row r="55" spans="1:53" ht="11.25" customHeight="1">
      <c r="A55" s="97" t="s">
        <v>97</v>
      </c>
      <c r="B55" s="97"/>
      <c r="C55" s="97"/>
      <c r="D55" s="98" t="s">
        <v>145</v>
      </c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9">
        <v>705</v>
      </c>
      <c r="AS55" s="99"/>
      <c r="AT55" s="99"/>
      <c r="AU55" s="99"/>
      <c r="AV55" s="99"/>
      <c r="AW55" s="99"/>
      <c r="AX55" s="99"/>
      <c r="AY55" s="99"/>
      <c r="AZ55" s="99"/>
      <c r="BA55" s="99"/>
    </row>
    <row r="56" spans="1:53" ht="12.75" customHeight="1">
      <c r="A56" s="100" t="s">
        <v>99</v>
      </c>
      <c r="B56" s="100"/>
      <c r="C56" s="100"/>
      <c r="D56" s="101" t="s">
        <v>189</v>
      </c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99">
        <f>AR52-AR53-AR54-AR55</f>
        <v>5700</v>
      </c>
      <c r="AS56" s="99"/>
      <c r="AT56" s="99"/>
      <c r="AU56" s="99"/>
      <c r="AV56" s="99"/>
      <c r="AW56" s="99"/>
      <c r="AX56" s="99"/>
      <c r="AY56" s="99"/>
      <c r="AZ56" s="99"/>
      <c r="BA56" s="99"/>
    </row>
    <row r="57" spans="1:53" ht="11.25" customHeight="1">
      <c r="A57" s="97" t="s">
        <v>101</v>
      </c>
      <c r="B57" s="97"/>
      <c r="C57" s="97"/>
      <c r="D57" s="98" t="s">
        <v>146</v>
      </c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9">
        <v>0</v>
      </c>
      <c r="AS57" s="99"/>
      <c r="AT57" s="99"/>
      <c r="AU57" s="99"/>
      <c r="AV57" s="99"/>
      <c r="AW57" s="99"/>
      <c r="AX57" s="99"/>
      <c r="AY57" s="99"/>
      <c r="AZ57" s="99"/>
      <c r="BA57" s="99"/>
    </row>
    <row r="58" spans="1:53" ht="12.75" customHeight="1">
      <c r="A58" s="100" t="s">
        <v>102</v>
      </c>
      <c r="B58" s="100"/>
      <c r="C58" s="100"/>
      <c r="D58" s="101" t="s">
        <v>147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99">
        <f>AR56+AR57</f>
        <v>5700</v>
      </c>
      <c r="AS58" s="99"/>
      <c r="AT58" s="99"/>
      <c r="AU58" s="99"/>
      <c r="AV58" s="99"/>
      <c r="AW58" s="99"/>
      <c r="AX58" s="99"/>
      <c r="AY58" s="99"/>
      <c r="AZ58" s="99"/>
      <c r="BA58" s="99"/>
    </row>
    <row r="59" spans="1:53" ht="11.25" customHeight="1">
      <c r="A59" s="97" t="s">
        <v>105</v>
      </c>
      <c r="B59" s="97"/>
      <c r="C59" s="97"/>
      <c r="D59" s="98" t="s">
        <v>148</v>
      </c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9">
        <v>21</v>
      </c>
      <c r="AS59" s="99"/>
      <c r="AT59" s="99"/>
      <c r="AU59" s="99"/>
      <c r="AV59" s="99"/>
      <c r="AW59" s="99"/>
      <c r="AX59" s="99"/>
      <c r="AY59" s="99"/>
      <c r="AZ59" s="99"/>
      <c r="BA59" s="99"/>
    </row>
    <row r="60" spans="1:53" ht="11.25" customHeight="1">
      <c r="A60" s="97" t="s">
        <v>107</v>
      </c>
      <c r="B60" s="97"/>
      <c r="C60" s="97"/>
      <c r="D60" s="98" t="s">
        <v>149</v>
      </c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9">
        <v>0</v>
      </c>
      <c r="AS60" s="99"/>
      <c r="AT60" s="99"/>
      <c r="AU60" s="99"/>
      <c r="AV60" s="99"/>
      <c r="AW60" s="99"/>
      <c r="AX60" s="99"/>
      <c r="AY60" s="99"/>
      <c r="AZ60" s="99"/>
      <c r="BA60" s="99"/>
    </row>
    <row r="61" spans="1:53" ht="11.25" customHeight="1">
      <c r="A61" s="97" t="s">
        <v>150</v>
      </c>
      <c r="B61" s="97"/>
      <c r="C61" s="97"/>
      <c r="D61" s="98" t="s">
        <v>151</v>
      </c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9">
        <v>0</v>
      </c>
      <c r="AS61" s="99"/>
      <c r="AT61" s="99"/>
      <c r="AU61" s="99"/>
      <c r="AV61" s="99"/>
      <c r="AW61" s="99"/>
      <c r="AX61" s="99"/>
      <c r="AY61" s="99"/>
      <c r="AZ61" s="99"/>
      <c r="BA61" s="99"/>
    </row>
    <row r="62" spans="1:53" ht="11.25" customHeight="1">
      <c r="A62" s="97" t="s">
        <v>152</v>
      </c>
      <c r="B62" s="97"/>
      <c r="C62" s="97"/>
      <c r="D62" s="98" t="s">
        <v>190</v>
      </c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9">
        <f>AR58-AR60-AR61</f>
        <v>5700</v>
      </c>
      <c r="AS62" s="99"/>
      <c r="AT62" s="99"/>
      <c r="AU62" s="99"/>
      <c r="AV62" s="99"/>
      <c r="AW62" s="99"/>
      <c r="AX62" s="99"/>
      <c r="AY62" s="99"/>
      <c r="AZ62" s="99"/>
      <c r="BA62" s="99"/>
    </row>
    <row r="63" spans="1:53" ht="9" customHeight="1">
      <c r="A63" s="19"/>
      <c r="B63" s="19"/>
      <c r="C63" s="19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1"/>
      <c r="AS63" s="21"/>
      <c r="AT63" s="21"/>
      <c r="AU63" s="21"/>
      <c r="AV63" s="21"/>
      <c r="AW63" s="21"/>
      <c r="AX63" s="21"/>
      <c r="AY63" s="21"/>
      <c r="AZ63" s="21"/>
      <c r="BA63" s="21"/>
    </row>
    <row r="64" spans="1:53" ht="27" customHeight="1">
      <c r="A64" s="96" t="s">
        <v>153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</row>
  </sheetData>
  <mergeCells count="185">
    <mergeCell ref="A30:C30"/>
    <mergeCell ref="D30:AQ30"/>
    <mergeCell ref="AR30:AV30"/>
    <mergeCell ref="AW30:BA30"/>
    <mergeCell ref="A29:C29"/>
    <mergeCell ref="D29:AQ29"/>
    <mergeCell ref="AR29:AV29"/>
    <mergeCell ref="AW29:BA29"/>
    <mergeCell ref="AW25:BA25"/>
    <mergeCell ref="D26:AQ26"/>
    <mergeCell ref="A27:C27"/>
    <mergeCell ref="A28:C28"/>
    <mergeCell ref="D28:AQ28"/>
    <mergeCell ref="AR28:AV28"/>
    <mergeCell ref="AW28:BA28"/>
    <mergeCell ref="A25:C25"/>
    <mergeCell ref="A26:C26"/>
    <mergeCell ref="D25:AQ25"/>
    <mergeCell ref="AR25:AV25"/>
    <mergeCell ref="A24:C24"/>
    <mergeCell ref="D24:AQ24"/>
    <mergeCell ref="AR24:AV24"/>
    <mergeCell ref="AW24:BA24"/>
    <mergeCell ref="A23:C23"/>
    <mergeCell ref="D23:AQ23"/>
    <mergeCell ref="AR23:AV23"/>
    <mergeCell ref="AW23:BA23"/>
    <mergeCell ref="A22:C22"/>
    <mergeCell ref="D22:AQ22"/>
    <mergeCell ref="AR22:AV22"/>
    <mergeCell ref="AW22:BA22"/>
    <mergeCell ref="A21:C21"/>
    <mergeCell ref="D21:AQ21"/>
    <mergeCell ref="AR21:AV21"/>
    <mergeCell ref="AW21:BA21"/>
    <mergeCell ref="A20:C20"/>
    <mergeCell ref="D20:AQ20"/>
    <mergeCell ref="AR20:AV20"/>
    <mergeCell ref="AW20:BA20"/>
    <mergeCell ref="K15:BA15"/>
    <mergeCell ref="AR18:AV19"/>
    <mergeCell ref="AW18:BA19"/>
    <mergeCell ref="A18:C19"/>
    <mergeCell ref="D18:AQ19"/>
    <mergeCell ref="A8:BA8"/>
    <mergeCell ref="A7:BA7"/>
    <mergeCell ref="A12:BA12"/>
    <mergeCell ref="P13:AE13"/>
    <mergeCell ref="O10:BA10"/>
    <mergeCell ref="A11:BA11"/>
    <mergeCell ref="AM13:BA13"/>
    <mergeCell ref="AR26:AV26"/>
    <mergeCell ref="AW26:BA26"/>
    <mergeCell ref="D27:AQ27"/>
    <mergeCell ref="AR27:AV27"/>
    <mergeCell ref="AW27:BA27"/>
    <mergeCell ref="A31:C31"/>
    <mergeCell ref="D31:AQ31"/>
    <mergeCell ref="AR31:AV31"/>
    <mergeCell ref="AW31:BA31"/>
    <mergeCell ref="A32:C32"/>
    <mergeCell ref="D32:AQ32"/>
    <mergeCell ref="AR32:AV32"/>
    <mergeCell ref="AW32:BA32"/>
    <mergeCell ref="A33:C33"/>
    <mergeCell ref="D33:AQ33"/>
    <mergeCell ref="AR33:AV33"/>
    <mergeCell ref="AW33:BA33"/>
    <mergeCell ref="A34:C34"/>
    <mergeCell ref="D34:AQ34"/>
    <mergeCell ref="AR34:AV34"/>
    <mergeCell ref="AW34:BA34"/>
    <mergeCell ref="A35:C35"/>
    <mergeCell ref="D35:AQ35"/>
    <mergeCell ref="AR35:AV35"/>
    <mergeCell ref="AW35:BA35"/>
    <mergeCell ref="A36:C36"/>
    <mergeCell ref="D36:AQ36"/>
    <mergeCell ref="AR36:AV36"/>
    <mergeCell ref="AW36:BA36"/>
    <mergeCell ref="A37:C37"/>
    <mergeCell ref="D37:AQ37"/>
    <mergeCell ref="AR37:AV37"/>
    <mergeCell ref="AW37:BA37"/>
    <mergeCell ref="A38:C38"/>
    <mergeCell ref="D38:AQ38"/>
    <mergeCell ref="AR38:AV38"/>
    <mergeCell ref="AW38:BA38"/>
    <mergeCell ref="A39:C39"/>
    <mergeCell ref="D39:AQ39"/>
    <mergeCell ref="AR39:AV39"/>
    <mergeCell ref="AW39:BA39"/>
    <mergeCell ref="A40:C40"/>
    <mergeCell ref="D40:AQ40"/>
    <mergeCell ref="AR40:AV40"/>
    <mergeCell ref="AW40:BA40"/>
    <mergeCell ref="A41:C41"/>
    <mergeCell ref="D41:AQ41"/>
    <mergeCell ref="AR41:AV41"/>
    <mergeCell ref="AW41:BA41"/>
    <mergeCell ref="A42:C42"/>
    <mergeCell ref="D42:AQ42"/>
    <mergeCell ref="AR42:AV42"/>
    <mergeCell ref="AW42:BA42"/>
    <mergeCell ref="A43:C43"/>
    <mergeCell ref="D43:AQ43"/>
    <mergeCell ref="AR43:AV43"/>
    <mergeCell ref="AW43:BA43"/>
    <mergeCell ref="A44:C44"/>
    <mergeCell ref="D44:AQ44"/>
    <mergeCell ref="AR44:AV44"/>
    <mergeCell ref="AW44:BA44"/>
    <mergeCell ref="A45:C45"/>
    <mergeCell ref="D45:AQ45"/>
    <mergeCell ref="AR45:AV45"/>
    <mergeCell ref="AW45:BA45"/>
    <mergeCell ref="A46:C46"/>
    <mergeCell ref="D46:AQ46"/>
    <mergeCell ref="AR46:AV46"/>
    <mergeCell ref="AW46:BA46"/>
    <mergeCell ref="A47:C47"/>
    <mergeCell ref="D47:AQ47"/>
    <mergeCell ref="AR47:AV47"/>
    <mergeCell ref="AW47:BA47"/>
    <mergeCell ref="A48:C48"/>
    <mergeCell ref="D48:AQ48"/>
    <mergeCell ref="AR48:AV48"/>
    <mergeCell ref="AW48:BA48"/>
    <mergeCell ref="A49:C49"/>
    <mergeCell ref="D49:AQ49"/>
    <mergeCell ref="AR49:AV49"/>
    <mergeCell ref="AW49:BA49"/>
    <mergeCell ref="A50:C50"/>
    <mergeCell ref="D50:AQ50"/>
    <mergeCell ref="AR50:AV50"/>
    <mergeCell ref="AW50:BA50"/>
    <mergeCell ref="A51:C51"/>
    <mergeCell ref="D51:AQ51"/>
    <mergeCell ref="AR51:AV51"/>
    <mergeCell ref="AW51:BA51"/>
    <mergeCell ref="A52:C52"/>
    <mergeCell ref="D52:AQ52"/>
    <mergeCell ref="AR52:AV52"/>
    <mergeCell ref="AW52:BA52"/>
    <mergeCell ref="A53:C53"/>
    <mergeCell ref="D53:AQ53"/>
    <mergeCell ref="AR53:AV53"/>
    <mergeCell ref="AW53:BA53"/>
    <mergeCell ref="A54:C54"/>
    <mergeCell ref="D54:AQ54"/>
    <mergeCell ref="AR54:AV54"/>
    <mergeCell ref="AW54:BA54"/>
    <mergeCell ref="A55:C55"/>
    <mergeCell ref="D55:AQ55"/>
    <mergeCell ref="AR55:AV55"/>
    <mergeCell ref="AW55:BA55"/>
    <mergeCell ref="A56:C56"/>
    <mergeCell ref="D56:AQ56"/>
    <mergeCell ref="AR56:AV56"/>
    <mergeCell ref="AW56:BA56"/>
    <mergeCell ref="A57:C57"/>
    <mergeCell ref="D57:AQ57"/>
    <mergeCell ref="AR57:AV57"/>
    <mergeCell ref="AW57:BA57"/>
    <mergeCell ref="A58:C58"/>
    <mergeCell ref="D58:AQ58"/>
    <mergeCell ref="AR58:AV58"/>
    <mergeCell ref="AW58:BA58"/>
    <mergeCell ref="A59:C59"/>
    <mergeCell ref="D59:AQ59"/>
    <mergeCell ref="AR59:AV59"/>
    <mergeCell ref="AW59:BA59"/>
    <mergeCell ref="A60:C60"/>
    <mergeCell ref="D60:AQ60"/>
    <mergeCell ref="AR60:AV60"/>
    <mergeCell ref="AW60:BA60"/>
    <mergeCell ref="A61:C61"/>
    <mergeCell ref="D61:AQ61"/>
    <mergeCell ref="AR61:AV61"/>
    <mergeCell ref="AW61:BA61"/>
    <mergeCell ref="A64:BA64"/>
    <mergeCell ref="A62:C62"/>
    <mergeCell ref="D62:AQ62"/>
    <mergeCell ref="AR62:AV62"/>
    <mergeCell ref="AW62:BA62"/>
  </mergeCells>
  <printOptions/>
  <pageMargins left="0.55" right="0.38" top="0.49" bottom="0.59" header="0.4" footer="0.56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Q27"/>
  <sheetViews>
    <sheetView tabSelected="1" workbookViewId="0" topLeftCell="A14">
      <selection activeCell="AS35" sqref="AS35"/>
    </sheetView>
  </sheetViews>
  <sheetFormatPr defaultColWidth="9.00390625" defaultRowHeight="12.75"/>
  <cols>
    <col min="1" max="2" width="1.37890625" style="2" customWidth="1"/>
    <col min="3" max="3" width="2.25390625" style="2" customWidth="1"/>
    <col min="4" max="43" width="1.37890625" style="2" customWidth="1"/>
    <col min="44" max="44" width="16.375" style="2" customWidth="1"/>
    <col min="45" max="51" width="1.37890625" style="2" customWidth="1"/>
    <col min="52" max="52" width="4.375" style="2" customWidth="1"/>
    <col min="53" max="59" width="1.37890625" style="2" customWidth="1"/>
    <col min="60" max="60" width="3.375" style="2" customWidth="1"/>
    <col min="61" max="16384" width="1.37890625" style="2" customWidth="1"/>
  </cols>
  <sheetData>
    <row r="2" spans="1:60" ht="15.75">
      <c r="A2" s="106" t="s">
        <v>161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</row>
    <row r="3" spans="1:60" ht="15.75">
      <c r="A3" s="106" t="s">
        <v>162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</row>
    <row r="4" spans="1:60" ht="15.75">
      <c r="A4" s="106" t="s">
        <v>163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</row>
    <row r="5" spans="1:69" s="6" customFormat="1" ht="15.75">
      <c r="A5" s="106" t="s">
        <v>192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1"/>
      <c r="BJ5" s="11"/>
      <c r="BK5" s="11"/>
      <c r="BL5" s="11"/>
      <c r="BM5" s="11"/>
      <c r="BN5" s="11"/>
      <c r="BO5" s="11"/>
      <c r="BP5" s="11"/>
      <c r="BQ5" s="11"/>
    </row>
    <row r="7" spans="1:60" ht="9.75" customHeight="1">
      <c r="A7" s="32" t="s">
        <v>9</v>
      </c>
      <c r="B7" s="33"/>
      <c r="C7" s="34"/>
      <c r="D7" s="144" t="s">
        <v>164</v>
      </c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51" t="s">
        <v>165</v>
      </c>
      <c r="AT7" s="151"/>
      <c r="AU7" s="151"/>
      <c r="AV7" s="151"/>
      <c r="AW7" s="151"/>
      <c r="AX7" s="151"/>
      <c r="AY7" s="151"/>
      <c r="AZ7" s="151"/>
      <c r="BA7" s="151" t="s">
        <v>166</v>
      </c>
      <c r="BB7" s="151"/>
      <c r="BC7" s="151"/>
      <c r="BD7" s="151"/>
      <c r="BE7" s="151"/>
      <c r="BF7" s="151"/>
      <c r="BG7" s="151"/>
      <c r="BH7" s="151"/>
    </row>
    <row r="8" spans="1:60" ht="59.25" customHeight="1">
      <c r="A8" s="38"/>
      <c r="B8" s="39"/>
      <c r="C8" s="40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</row>
    <row r="9" spans="1:60" ht="12.75">
      <c r="A9" s="144">
        <v>1</v>
      </c>
      <c r="B9" s="144"/>
      <c r="C9" s="144"/>
      <c r="D9" s="41">
        <v>2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3"/>
      <c r="AS9" s="144">
        <v>3</v>
      </c>
      <c r="AT9" s="144"/>
      <c r="AU9" s="144"/>
      <c r="AV9" s="144"/>
      <c r="AW9" s="144"/>
      <c r="AX9" s="144"/>
      <c r="AY9" s="144"/>
      <c r="AZ9" s="144"/>
      <c r="BA9" s="144">
        <v>4</v>
      </c>
      <c r="BB9" s="144"/>
      <c r="BC9" s="144"/>
      <c r="BD9" s="144"/>
      <c r="BE9" s="144"/>
      <c r="BF9" s="144"/>
      <c r="BG9" s="144"/>
      <c r="BH9" s="144"/>
    </row>
    <row r="10" spans="1:60" ht="26.25" customHeight="1">
      <c r="A10" s="74" t="s">
        <v>158</v>
      </c>
      <c r="B10" s="75"/>
      <c r="C10" s="76"/>
      <c r="D10" s="141" t="s">
        <v>167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3"/>
      <c r="AS10" s="73">
        <v>58.5</v>
      </c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</row>
    <row r="11" spans="1:60" ht="12.75">
      <c r="A11" s="62" t="s">
        <v>159</v>
      </c>
      <c r="B11" s="62"/>
      <c r="C11" s="62"/>
      <c r="D11" s="145" t="s">
        <v>173</v>
      </c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7"/>
      <c r="AS11" s="63">
        <v>1563</v>
      </c>
      <c r="AT11" s="64"/>
      <c r="AU11" s="64"/>
      <c r="AV11" s="64"/>
      <c r="AW11" s="64"/>
      <c r="AX11" s="64"/>
      <c r="AY11" s="64"/>
      <c r="AZ11" s="65"/>
      <c r="BA11" s="63"/>
      <c r="BB11" s="64"/>
      <c r="BC11" s="64"/>
      <c r="BD11" s="64"/>
      <c r="BE11" s="64"/>
      <c r="BF11" s="64"/>
      <c r="BG11" s="64"/>
      <c r="BH11" s="65"/>
    </row>
    <row r="12" spans="1:60" ht="12.75">
      <c r="A12" s="50"/>
      <c r="B12" s="50"/>
      <c r="C12" s="50"/>
      <c r="D12" s="148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50"/>
      <c r="AS12" s="66"/>
      <c r="AT12" s="67"/>
      <c r="AU12" s="67"/>
      <c r="AV12" s="67"/>
      <c r="AW12" s="67"/>
      <c r="AX12" s="67"/>
      <c r="AY12" s="67"/>
      <c r="AZ12" s="68"/>
      <c r="BA12" s="66"/>
      <c r="BB12" s="67"/>
      <c r="BC12" s="67"/>
      <c r="BD12" s="67"/>
      <c r="BE12" s="67"/>
      <c r="BF12" s="67"/>
      <c r="BG12" s="67"/>
      <c r="BH12" s="68"/>
    </row>
    <row r="13" spans="1:60" ht="25.5" customHeight="1">
      <c r="A13" s="74" t="s">
        <v>160</v>
      </c>
      <c r="B13" s="75"/>
      <c r="C13" s="76"/>
      <c r="D13" s="141" t="s">
        <v>168</v>
      </c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3"/>
      <c r="AS13" s="72">
        <v>1563</v>
      </c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</row>
    <row r="14" spans="1:60" ht="12.75">
      <c r="A14" s="62" t="s">
        <v>20</v>
      </c>
      <c r="B14" s="62"/>
      <c r="C14" s="62"/>
      <c r="D14" s="145" t="s">
        <v>174</v>
      </c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7"/>
      <c r="AS14" s="63">
        <v>2705</v>
      </c>
      <c r="AT14" s="64"/>
      <c r="AU14" s="64"/>
      <c r="AV14" s="64"/>
      <c r="AW14" s="64"/>
      <c r="AX14" s="64"/>
      <c r="AY14" s="64"/>
      <c r="AZ14" s="65"/>
      <c r="BA14" s="63"/>
      <c r="BB14" s="64"/>
      <c r="BC14" s="64"/>
      <c r="BD14" s="64"/>
      <c r="BE14" s="64"/>
      <c r="BF14" s="64"/>
      <c r="BG14" s="64"/>
      <c r="BH14" s="65"/>
    </row>
    <row r="15" spans="1:60" ht="25.5" customHeight="1">
      <c r="A15" s="50"/>
      <c r="B15" s="50"/>
      <c r="C15" s="50"/>
      <c r="D15" s="148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50"/>
      <c r="AS15" s="66"/>
      <c r="AT15" s="67"/>
      <c r="AU15" s="67"/>
      <c r="AV15" s="67"/>
      <c r="AW15" s="67"/>
      <c r="AX15" s="67"/>
      <c r="AY15" s="67"/>
      <c r="AZ15" s="68"/>
      <c r="BA15" s="66"/>
      <c r="BB15" s="67"/>
      <c r="BC15" s="67"/>
      <c r="BD15" s="67"/>
      <c r="BE15" s="67"/>
      <c r="BF15" s="67"/>
      <c r="BG15" s="67"/>
      <c r="BH15" s="68"/>
    </row>
    <row r="16" spans="1:60" ht="12.75">
      <c r="A16" s="62" t="s">
        <v>25</v>
      </c>
      <c r="B16" s="62"/>
      <c r="C16" s="62"/>
      <c r="D16" s="145" t="s">
        <v>175</v>
      </c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7"/>
      <c r="AS16" s="63">
        <v>2705</v>
      </c>
      <c r="AT16" s="64"/>
      <c r="AU16" s="64"/>
      <c r="AV16" s="64"/>
      <c r="AW16" s="64"/>
      <c r="AX16" s="64"/>
      <c r="AY16" s="64"/>
      <c r="AZ16" s="65"/>
      <c r="BA16" s="63"/>
      <c r="BB16" s="64"/>
      <c r="BC16" s="64"/>
      <c r="BD16" s="64"/>
      <c r="BE16" s="64"/>
      <c r="BF16" s="64"/>
      <c r="BG16" s="64"/>
      <c r="BH16" s="65"/>
    </row>
    <row r="17" spans="1:60" ht="12.75">
      <c r="A17" s="50"/>
      <c r="B17" s="50"/>
      <c r="C17" s="50"/>
      <c r="D17" s="148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50"/>
      <c r="AS17" s="66"/>
      <c r="AT17" s="67"/>
      <c r="AU17" s="67"/>
      <c r="AV17" s="67"/>
      <c r="AW17" s="67"/>
      <c r="AX17" s="67"/>
      <c r="AY17" s="67"/>
      <c r="AZ17" s="68"/>
      <c r="BA17" s="66"/>
      <c r="BB17" s="67"/>
      <c r="BC17" s="67"/>
      <c r="BD17" s="67"/>
      <c r="BE17" s="67"/>
      <c r="BF17" s="67"/>
      <c r="BG17" s="67"/>
      <c r="BH17" s="68"/>
    </row>
    <row r="20" spans="1:51" ht="12.75">
      <c r="A20" s="2" t="s">
        <v>183</v>
      </c>
      <c r="Y20" s="15"/>
      <c r="Z20" s="15"/>
      <c r="AA20" s="15"/>
      <c r="AB20" s="15"/>
      <c r="AC20" s="152" t="s">
        <v>182</v>
      </c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"/>
      <c r="AP20" s="15"/>
      <c r="AQ20" s="15"/>
      <c r="AR20" s="152"/>
      <c r="AS20" s="152"/>
      <c r="AT20" s="152"/>
      <c r="AU20" s="152"/>
      <c r="AV20" s="15"/>
      <c r="AW20" s="15"/>
      <c r="AX20" s="15"/>
      <c r="AY20" s="15"/>
    </row>
    <row r="21" spans="25:51" ht="12.75">
      <c r="Y21" s="23"/>
      <c r="Z21" s="23"/>
      <c r="AA21" s="15"/>
      <c r="AB21" s="15"/>
      <c r="AC21" s="153" t="s">
        <v>169</v>
      </c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"/>
      <c r="AP21" s="15"/>
      <c r="AQ21" s="15"/>
      <c r="AR21" s="154" t="s">
        <v>170</v>
      </c>
      <c r="AS21" s="154"/>
      <c r="AT21" s="154"/>
      <c r="AU21" s="154"/>
      <c r="AV21" s="15"/>
      <c r="AW21" s="15"/>
      <c r="AX21" s="15"/>
      <c r="AY21" s="15"/>
    </row>
    <row r="22" spans="25:60" ht="12.75">
      <c r="Y22" s="23"/>
      <c r="Z22" s="23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BC22" s="140" t="s">
        <v>171</v>
      </c>
      <c r="BD22" s="140"/>
      <c r="BE22" s="140"/>
      <c r="BF22" s="140"/>
      <c r="BG22" s="140"/>
      <c r="BH22" s="140"/>
    </row>
    <row r="23" spans="25:60" ht="12.75"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BC23" s="140" t="s">
        <v>172</v>
      </c>
      <c r="BD23" s="140"/>
      <c r="BE23" s="140"/>
      <c r="BF23" s="140"/>
      <c r="BG23" s="140"/>
      <c r="BH23" s="140"/>
    </row>
    <row r="24" spans="1:51" ht="12.75">
      <c r="A24" s="2" t="s">
        <v>184</v>
      </c>
      <c r="Y24" s="15"/>
      <c r="Z24" s="15"/>
      <c r="AA24" s="15"/>
      <c r="AB24" s="15"/>
      <c r="AC24" s="152" t="s">
        <v>185</v>
      </c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"/>
      <c r="AP24" s="15"/>
      <c r="AQ24" s="15"/>
      <c r="AR24" s="152"/>
      <c r="AS24" s="152"/>
      <c r="AT24" s="152"/>
      <c r="AU24" s="152"/>
      <c r="AV24" s="15"/>
      <c r="AW24" s="15"/>
      <c r="AX24" s="15"/>
      <c r="AY24" s="15"/>
    </row>
    <row r="25" spans="25:51" ht="12.75">
      <c r="Y25" s="15"/>
      <c r="Z25" s="15"/>
      <c r="AA25" s="15"/>
      <c r="AB25" s="15"/>
      <c r="AC25" s="153" t="s">
        <v>169</v>
      </c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"/>
      <c r="AP25" s="15"/>
      <c r="AQ25" s="15"/>
      <c r="AR25" s="154" t="s">
        <v>170</v>
      </c>
      <c r="AS25" s="154"/>
      <c r="AT25" s="154"/>
      <c r="AU25" s="154"/>
      <c r="AV25" s="15"/>
      <c r="AW25" s="15"/>
      <c r="AX25" s="15"/>
      <c r="AY25" s="15"/>
    </row>
    <row r="27" spans="52:59" ht="12.75">
      <c r="AZ27" s="140"/>
      <c r="BA27" s="140"/>
      <c r="BB27" s="140"/>
      <c r="BC27" s="140"/>
      <c r="BD27" s="140"/>
      <c r="BE27" s="140"/>
      <c r="BF27" s="140"/>
      <c r="BG27" s="140"/>
    </row>
  </sheetData>
  <mergeCells count="46">
    <mergeCell ref="AC25:AN25"/>
    <mergeCell ref="AR24:AU24"/>
    <mergeCell ref="AR25:AU25"/>
    <mergeCell ref="A5:BH5"/>
    <mergeCell ref="D11:AR12"/>
    <mergeCell ref="D14:AR15"/>
    <mergeCell ref="D16:AR17"/>
    <mergeCell ref="A16:C16"/>
    <mergeCell ref="AS16:AZ17"/>
    <mergeCell ref="BA16:BH17"/>
    <mergeCell ref="A17:C17"/>
    <mergeCell ref="A14:C14"/>
    <mergeCell ref="AS14:AZ15"/>
    <mergeCell ref="AC20:AN20"/>
    <mergeCell ref="BC22:BH22"/>
    <mergeCell ref="BC23:BH23"/>
    <mergeCell ref="AC24:AN24"/>
    <mergeCell ref="AC21:AN21"/>
    <mergeCell ref="AR20:AU20"/>
    <mergeCell ref="AR21:AU21"/>
    <mergeCell ref="BA14:BH15"/>
    <mergeCell ref="A15:C15"/>
    <mergeCell ref="A13:C13"/>
    <mergeCell ref="D13:AR13"/>
    <mergeCell ref="AS13:AZ13"/>
    <mergeCell ref="BA13:BH13"/>
    <mergeCell ref="A11:C11"/>
    <mergeCell ref="AS11:AZ12"/>
    <mergeCell ref="BA11:BH12"/>
    <mergeCell ref="A12:C12"/>
    <mergeCell ref="A10:C10"/>
    <mergeCell ref="D10:AR10"/>
    <mergeCell ref="AS10:AZ10"/>
    <mergeCell ref="BA10:BH10"/>
    <mergeCell ref="A9:C9"/>
    <mergeCell ref="D9:AR9"/>
    <mergeCell ref="AS9:AZ9"/>
    <mergeCell ref="BA9:BH9"/>
    <mergeCell ref="A7:C8"/>
    <mergeCell ref="D7:AR8"/>
    <mergeCell ref="AS7:AZ8"/>
    <mergeCell ref="BA7:BH8"/>
    <mergeCell ref="A2:BH2"/>
    <mergeCell ref="A3:BH3"/>
    <mergeCell ref="A4:BH4"/>
    <mergeCell ref="AZ27:BG27"/>
  </mergeCells>
  <printOptions/>
  <pageMargins left="0.45" right="0.33" top="0.32" bottom="0.37" header="0.29" footer="0.3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Work</cp:lastModifiedBy>
  <cp:lastPrinted>2003-03-24T14:05:24Z</cp:lastPrinted>
  <dcterms:created xsi:type="dcterms:W3CDTF">2003-02-13T08:09:27Z</dcterms:created>
  <dcterms:modified xsi:type="dcterms:W3CDTF">2003-04-29T12:22:01Z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-1753166162</vt:i4>
  </property>
  <property fmtid="{D5CDD505-2E9C-101B-9397-08002B2CF9AE}" pid="4" name="_EmailSubje">
    <vt:lpwstr>А это квартальная за последние 3 года</vt:lpwstr>
  </property>
  <property fmtid="{D5CDD505-2E9C-101B-9397-08002B2CF9AE}" pid="5" name="_AuthorEma">
    <vt:lpwstr>sveshnikova@alal.ru</vt:lpwstr>
  </property>
  <property fmtid="{D5CDD505-2E9C-101B-9397-08002B2CF9AE}" pid="6" name="_AuthorEmailDisplayNa">
    <vt:lpwstr>Tatiana Sveshnikova</vt:lpwstr>
  </property>
</Properties>
</file>